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sisisis.sharepoint.com/sites/DSISIS/Shared Documents/General/2.プロジェクト/1.進行中/2024年度/1172_xxxx_オセアニア地域機器変更/データ作成/テンプレート/"/>
    </mc:Choice>
  </mc:AlternateContent>
  <xr:revisionPtr revIDLastSave="32" documentId="13_ncr:1_{0B25C5CB-3889-4172-9D86-F5C3FE5297B6}" xr6:coauthVersionLast="47" xr6:coauthVersionMax="47" xr10:uidLastSave="{C60A9C41-3AC2-42CC-BD33-FFF5F8B3C6C9}"/>
  <bookViews>
    <workbookView xWindow="810" yWindow="-120" windowWidth="28110" windowHeight="16440" tabRatio="660" xr2:uid="{00000000-000D-0000-FFFF-FFFF00000000}"/>
  </bookViews>
  <sheets>
    <sheet name="VRF_Indoor" sheetId="2" r:id="rId1"/>
    <sheet name="VRF_In_DataList" sheetId="7" state="hidden" r:id="rId2"/>
    <sheet name="VRF_DX_KIT_In" sheetId="16" r:id="rId3"/>
    <sheet name="VRF_DX_KIT_In_DataList" sheetId="17" state="hidden" r:id="rId4"/>
    <sheet name="VRF_DX_KIT_OAU" sheetId="18" r:id="rId5"/>
    <sheet name="VRF_DX_KIT_OAU_DataList" sheetId="19" state="hidden" r:id="rId6"/>
    <sheet name="VRF_Outdoor" sheetId="1" r:id="rId7"/>
    <sheet name="VRF_Out_DataList" sheetId="8" state="hidden" r:id="rId8"/>
    <sheet name="Mlt" sheetId="15" r:id="rId9"/>
    <sheet name="MLT_DataList" sheetId="9" state="hidden" r:id="rId10"/>
    <sheet name="Single" sheetId="6" r:id="rId11"/>
    <sheet name="FM_Indoor" sheetId="11" state="hidden" r:id="rId12"/>
    <sheet name="FM_In_DataList" sheetId="13" state="hidden" r:id="rId13"/>
    <sheet name="FM_Outdoor" sheetId="12" state="hidden" r:id="rId14"/>
    <sheet name="FM_OUT_DataList" sheetId="14" state="hidden" r:id="rId15"/>
    <sheet name="SN_DataList" sheetId="10" state="hidden" r:id="rId16"/>
  </sheets>
  <definedNames>
    <definedName name="_xlnm._FilterDatabase" localSheetId="1" hidden="1">VRF_In_DataList!$A$102:$B$257</definedName>
    <definedName name="_R321001">SN_DataList!$O$206:$O$400</definedName>
    <definedName name="_R321002">SN_DataList!$P$206:$P$400</definedName>
    <definedName name="_R410A1001">SN_DataList!$M$206:$M$400</definedName>
    <definedName name="_R410A1002">SN_DataList!$N$206:$N$400</definedName>
    <definedName name="I_code1">VRF_In_DataList!$A$2:$C$100</definedName>
    <definedName name="I_code2">VRF_In_DataList!$A$103:$B$700</definedName>
    <definedName name="I_code4">VRF_In_DataList!$A$103:$B$700</definedName>
    <definedName name="I_code5">VRF_In_DataList!$D$2:$E$100</definedName>
    <definedName name="I_code6">VRF_In_DataList!$G$2:$H$100</definedName>
    <definedName name="m_code1">MLT_DataList!$A$2:$C$100</definedName>
    <definedName name="m_code3">MLT_DataList!$A$205:$B$304</definedName>
    <definedName name="m_code5">MLT_DataList!$A$103:$B$203</definedName>
    <definedName name="m_code7">MLT_DataList!$A$205:$C$304</definedName>
    <definedName name="m_code8">MLT_DataList!$A$306:$B$406</definedName>
    <definedName name="MLT_I_1_0">MLT_DataList!$D$205:$D$304</definedName>
    <definedName name="MLT_I_1_1">MLT_DataList!$D$205:$D$304</definedName>
    <definedName name="MLT_I_1_2">MLT_DataList!$D$205:$D$304</definedName>
    <definedName name="MLT_I_1_3">MLT_DataList!$D$205:$D$304</definedName>
    <definedName name="MLT_I_1_4">MLT_DataList!$D$205:$D$304</definedName>
    <definedName name="MLT_I_10_0">MLT_DataList!$L$205:$L$304</definedName>
    <definedName name="MLT_I_10_1">MLT_DataList!$L$205:$L$304</definedName>
    <definedName name="MLT_I_10_2">MLT_DataList!$L$205:$L$304</definedName>
    <definedName name="MLT_I_10_3">MLT_DataList!$L$205:$L$304</definedName>
    <definedName name="MLT_I_10_4">MLT_DataList!$L$205:$L$304</definedName>
    <definedName name="MLT_I_11_0">MLT_DataList!$M$205:$M$304</definedName>
    <definedName name="MLT_I_11_1">MLT_DataList!$M$205:$M$304</definedName>
    <definedName name="MLT_I_11_2">MLT_DataList!$M$205:$M$304</definedName>
    <definedName name="MLT_I_11_3">MLT_DataList!$M$205:$M$304</definedName>
    <definedName name="MLT_I_11_4">MLT_DataList!$M$205:$M$304</definedName>
    <definedName name="MLT_I_12_0">MLT_DataList!$N$205:$N$304</definedName>
    <definedName name="MLT_I_12_1">MLT_DataList!$N$205:$N$304</definedName>
    <definedName name="MLT_I_12_2">MLT_DataList!$N$205:$N$304</definedName>
    <definedName name="MLT_I_12_3">MLT_DataList!$N$205:$N$304</definedName>
    <definedName name="MLT_I_12_4">MLT_DataList!$N$205:$N$304</definedName>
    <definedName name="MLT_I_13_0">MLT_DataList!$O$205:$O$304</definedName>
    <definedName name="MLT_I_13_1">MLT_DataList!$O$205:$O$304</definedName>
    <definedName name="MLT_I_13_2">MLT_DataList!$O$205:$O$304</definedName>
    <definedName name="MLT_I_13_3">MLT_DataList!$O$205:$O$304</definedName>
    <definedName name="MLT_I_13_4">MLT_DataList!$O$205:$O$304</definedName>
    <definedName name="MLT_I_14_0">MLT_DataList!$P$205:$P$304</definedName>
    <definedName name="MLT_I_14_1">MLT_DataList!$P$205:$P$304</definedName>
    <definedName name="MLT_I_14_2">MLT_DataList!$P$205:$P$304</definedName>
    <definedName name="MLT_I_14_3">MLT_DataList!$P$205:$P$304</definedName>
    <definedName name="MLT_I_14_4">MLT_DataList!$P$205:$P$304</definedName>
    <definedName name="MLT_I_15_0">MLT_DataList!$Q$205:$Q$304</definedName>
    <definedName name="MLT_I_15_1">MLT_DataList!$Q$205:$Q$304</definedName>
    <definedName name="MLT_I_15_2">MLT_DataList!$Q$205:$Q$304</definedName>
    <definedName name="MLT_I_15_3">MLT_DataList!$Q$205:$Q$304</definedName>
    <definedName name="MLT_I_15_4">MLT_DataList!$Q$205:$Q$304</definedName>
    <definedName name="MLT_I_16_0">MLT_DataList!$R$205:$R$304</definedName>
    <definedName name="MLT_I_16_1">MLT_DataList!$R$205:$R$304</definedName>
    <definedName name="MLT_I_16_2">MLT_DataList!$R$205:$R$304</definedName>
    <definedName name="MLT_I_16_3">MLT_DataList!$R$205:$R$304</definedName>
    <definedName name="MLT_I_16_4">MLT_DataList!$R$205:$R$304</definedName>
    <definedName name="MLT_I_2_0">MLT_DataList!$E$205:$E$304</definedName>
    <definedName name="MLT_I_2_1">MLT_DataList!$E$205:$E$304</definedName>
    <definedName name="MLT_I_2_2">MLT_DataList!$E$205:$E$304</definedName>
    <definedName name="MLT_I_2_3">MLT_DataList!$E$205:$E$304</definedName>
    <definedName name="MLT_I_2_4">MLT_DataList!$E$205:$E$304</definedName>
    <definedName name="MLT_I_3_0">MLT_DataList!$F$205:$F$304</definedName>
    <definedName name="MLT_I_3_1">MLT_DataList!$F$205:$F$304</definedName>
    <definedName name="MLT_I_3_2">MLT_DataList!$F$205:$F$304</definedName>
    <definedName name="MLT_I_3_3">MLT_DataList!$F$205:$F$304</definedName>
    <definedName name="MLT_I_3_4">MLT_DataList!$F$205:$F$304</definedName>
    <definedName name="MLT_I_4_0">MLT_DataList!$G$205:$G$304</definedName>
    <definedName name="MLT_I_4_1">MLT_DataList!$G$205:$G$304</definedName>
    <definedName name="MLT_I_4_2">MLT_DataList!$G$205:$G$304</definedName>
    <definedName name="MLT_I_4_3">MLT_DataList!$G$205:$G$304</definedName>
    <definedName name="MLT_I_4_4">MLT_DataList!$G$205:$G$304</definedName>
    <definedName name="MLT_I_6_0">MLT_DataList!$H$205:$H$304</definedName>
    <definedName name="MLT_I_6_1">MLT_DataList!$H$205:$H$304</definedName>
    <definedName name="MLT_I_6_2">MLT_DataList!$H$205:$H$304</definedName>
    <definedName name="MLT_I_6_3">MLT_DataList!$H$205:$H$304</definedName>
    <definedName name="MLT_I_6_4">MLT_DataList!$H$205:$H$304</definedName>
    <definedName name="MLT_I_7_0">MLT_DataList!$I$205:$I$304</definedName>
    <definedName name="MLT_I_7_1">MLT_DataList!$I$205:$I$304</definedName>
    <definedName name="MLT_I_7_2">MLT_DataList!$I$205:$I$304</definedName>
    <definedName name="MLT_I_7_3">MLT_DataList!$I$205:$I$304</definedName>
    <definedName name="MLT_I_7_4">MLT_DataList!$I$205:$I$304</definedName>
    <definedName name="MLT_I_8_0">MLT_DataList!$J$205:$J$304</definedName>
    <definedName name="MLT_I_8_1">MLT_DataList!$J$205:$J$304</definedName>
    <definedName name="MLT_I_8_2">MLT_DataList!$J$205:$J$304</definedName>
    <definedName name="MLT_I_8_3">MLT_DataList!$J$205:$J$304</definedName>
    <definedName name="MLT_I_8_4">MLT_DataList!$J$205:$J$304</definedName>
    <definedName name="MLT_I_9_0">MLT_DataList!$K$205:$K$304</definedName>
    <definedName name="MLT_I_9_1">MLT_DataList!$K$205:$K$304</definedName>
    <definedName name="MLT_I_9_2">MLT_DataList!$K$205:$K$304</definedName>
    <definedName name="MLT_I_9_3">MLT_DataList!$K$205:$K$304</definedName>
    <definedName name="MLT_I_9_4">MLT_DataList!$K$205:$K$304</definedName>
    <definedName name="MLT_O_11_0">MLT_DataList!$D$2:$D$100</definedName>
    <definedName name="MLT_O_11_0_11">MLT_DataList!$D$308:$D$407</definedName>
    <definedName name="MLT_O_11_1">MLT_DataList!$D$2:$D$100</definedName>
    <definedName name="MLT_O_11_1_11">MLT_DataList!$D$410:$D$509</definedName>
    <definedName name="MLT_O_11_2">MLT_DataList!$D$2:$D$100</definedName>
    <definedName name="MLT_O_11_2_11">MLT_DataList!$D$512:$D$611</definedName>
    <definedName name="MLT_O_11_3">MLT_DataList!$D$2:$D$100</definedName>
    <definedName name="MLT_O_11_3_11">MLT_DataList!$D$614:$D$713</definedName>
    <definedName name="MLT_O_11_4">MLT_DataList!$D$2:$D$100</definedName>
    <definedName name="MLT_O_11_4_11">MLT_DataList!$D$716:$D$815</definedName>
    <definedName name="MLT_O_12">MLT_DataList!$E$2:$E$100</definedName>
    <definedName name="MLT_O_12_0">MLT_DataList!$E$2:$E$100</definedName>
    <definedName name="MLT_O_12_1">MLT_DataList!$E$2:$E$100</definedName>
    <definedName name="MLT_O_12_2">MLT_DataList!$E$2:$E$100</definedName>
    <definedName name="MLT_O_12_3">MLT_DataList!$E$2:$E$100</definedName>
    <definedName name="MLT_O_12_4">MLT_DataList!$E$2:$E$100</definedName>
    <definedName name="MLT_O_13_0">MLT_DataList!$F$2:$F$100</definedName>
    <definedName name="MLT_O_13_0_13">MLT_DataList!$E$308:$E$407</definedName>
    <definedName name="MLT_O_13_1">MLT_DataList!$F$2:$F$100</definedName>
    <definedName name="MLT_O_13_1_13">MLT_DataList!$E$410:$E$509</definedName>
    <definedName name="MLT_O_13_2">MLT_DataList!$F$2:$F$100</definedName>
    <definedName name="MLT_O_13_2_13">MLT_DataList!$E$512:$E$611</definedName>
    <definedName name="MLT_O_13_3">MLT_DataList!$F$2:$F$100</definedName>
    <definedName name="MLT_O_13_3_13">MLT_DataList!$E$614:$E$713</definedName>
    <definedName name="MLT_O_13_4">MLT_DataList!$F$2:$F$100</definedName>
    <definedName name="MLT_O_13_4_13">MLT_DataList!$E$716:$E$815</definedName>
    <definedName name="MLT_O_14_0">MLT_DataList!$G$2:$G$100</definedName>
    <definedName name="MLT_O_14_0_14">MLT_DataList!$F$308:$F$407</definedName>
    <definedName name="MLT_O_14_1">MLT_DataList!$G$2:$G$100</definedName>
    <definedName name="MLT_O_14_1_14">MLT_DataList!$F$410:$F$509</definedName>
    <definedName name="MLT_O_14_2">MLT_DataList!$G$2:$G$100</definedName>
    <definedName name="MLT_O_14_2_14">MLT_DataList!$F$512:$F$611</definedName>
    <definedName name="MLT_O_14_3">MLT_DataList!$G$2:$G$100</definedName>
    <definedName name="MLT_O_14_3_14">MLT_DataList!$F$614:$F$713</definedName>
    <definedName name="MLT_O_14_4">MLT_DataList!$G$2:$G$100</definedName>
    <definedName name="MLT_O_14_4_14">MLT_DataList!$F$716:$F$815</definedName>
    <definedName name="MLT_O_15_0">MLT_DataList!$H$2:$H$100</definedName>
    <definedName name="MLT_O_15_0_15">MLT_DataList!$G$308:$G$407</definedName>
    <definedName name="MLT_O_15_1">MLT_DataList!$H$2:$H$100</definedName>
    <definedName name="MLT_O_15_1_15">MLT_DataList!$G$410:$G$509</definedName>
    <definedName name="MLT_O_15_2">MLT_DataList!$H$2:$H$100</definedName>
    <definedName name="MLT_O_15_2_15">MLT_DataList!$G$512:$G$611</definedName>
    <definedName name="MLT_O_15_3">MLT_DataList!$H$2:$H$100</definedName>
    <definedName name="MLT_O_15_3_15">MLT_DataList!$G$614:$G$713</definedName>
    <definedName name="MLT_O_15_4">MLT_DataList!$H$2:$H$100</definedName>
    <definedName name="MLT_O_15_4_15">MLT_DataList!$G$716:$G$815</definedName>
    <definedName name="MLT_O_16_0">MLT_DataList!$I$2:$I$100</definedName>
    <definedName name="MLT_O_16_0_16">MLT_DataList!$H$308:$H$407</definedName>
    <definedName name="MLT_O_16_1">MLT_DataList!$I$2:$I$100</definedName>
    <definedName name="MLT_O_16_1_16">MLT_DataList!$H$410:$H$509</definedName>
    <definedName name="MLT_O_16_2">MLT_DataList!$I$2:$I$100</definedName>
    <definedName name="MLT_O_16_2_16">MLT_DataList!$H$512:$H$611</definedName>
    <definedName name="MLT_O_16_3">MLT_DataList!$I$2:$I$100</definedName>
    <definedName name="MLT_O_16_3_16">MLT_DataList!$H$614:$H$713</definedName>
    <definedName name="MLT_O_16_4">MLT_DataList!$I$2:$I$100</definedName>
    <definedName name="MLT_O_16_4_16">MLT_DataList!$H$716:$H$815</definedName>
    <definedName name="MLT_O_17_0">MLT_DataList!$J$2:$J$100</definedName>
    <definedName name="MLT_O_17_0_17">MLT_DataList!$I$308:$I$407</definedName>
    <definedName name="MLT_O_17_1">MLT_DataList!$J$2:$J$100</definedName>
    <definedName name="MLT_O_17_1_17">MLT_DataList!$I$410:$I$509</definedName>
    <definedName name="MLT_O_17_2">MLT_DataList!$J$2:$J$100</definedName>
    <definedName name="MLT_O_17_2_17">MLT_DataList!$I$512:$I$611</definedName>
    <definedName name="MLT_O_17_3">MLT_DataList!$J$2:$J$100</definedName>
    <definedName name="MLT_O_17_3_17">MLT_DataList!$I$614:$I$713</definedName>
    <definedName name="MLT_O_17_4">MLT_DataList!$J$2:$J$100</definedName>
    <definedName name="MLT_O_17_4_17">MLT_DataList!$I$716:$I$815</definedName>
    <definedName name="O_code1">VRF_Out_DataList!$A$2:$C$100</definedName>
    <definedName name="O_code3">VRF_Out_DataList!$D$2:$E$100</definedName>
    <definedName name="O_code4">VRF_Out_DataList!$A$103:$B$400</definedName>
    <definedName name="O_code5">VRF_Out_DataList!$D$2:$E$100</definedName>
    <definedName name="s_code1">SN_DataList!$D$2:$E$100</definedName>
    <definedName name="s_code2">SN_DataList!$G$206:$I$400</definedName>
    <definedName name="s_code4">SN_DataList!$A$103:$B$400</definedName>
    <definedName name="s_code5">SN_DataList!$J$2:$K$100</definedName>
    <definedName name="SN_R321001100">SN_DataList!$Q$103:$Q$203</definedName>
    <definedName name="SN_R321001101">SN_DataList!$Q$103:$Q$203</definedName>
    <definedName name="SN_R321001102">SN_DataList!$Q$103:$Q$203</definedName>
    <definedName name="SN_R321001110">SN_DataList!$S$103:$S$203</definedName>
    <definedName name="SN_R321001111">SN_DataList!$S$103:$S$203</definedName>
    <definedName name="SN_R321001112">SN_DataList!$S$103:$S$203</definedName>
    <definedName name="SN_R321001140">SN_DataList!$W$103:$W$203</definedName>
    <definedName name="SN_R321001141">SN_DataList!$W$103:$W$203</definedName>
    <definedName name="SN_R321001142">SN_DataList!$U$103:$U$203</definedName>
    <definedName name="SN_R321001160">SN_DataList!$Y$103:$Y$203</definedName>
    <definedName name="SN_R321001180">SN_DataList!$AA$103:$AA$203</definedName>
    <definedName name="SN_R321001181">SN_DataList!$I$103:$I$203</definedName>
    <definedName name="SN_R321001182">SN_DataList!$I$103:$I$203</definedName>
    <definedName name="SN_R321001183">SN_DataList!$H$103:$H$203</definedName>
    <definedName name="SN_R321001184">SN_DataList!$H$103:$H$203</definedName>
    <definedName name="SN_R321001190">SN_DataList!$AB$103:$AB$203</definedName>
    <definedName name="SN_R321001191">SN_DataList!$J$103:$J$203</definedName>
    <definedName name="SN_R321001192">SN_DataList!$J$103:$J$203</definedName>
    <definedName name="SN_R321001193">SN_DataList!$I$103:$I$203</definedName>
    <definedName name="SN_R321001194">SN_DataList!$I$103:$I$203</definedName>
    <definedName name="SN_R321001200">SN_DataList!$AC$103:$AC$203</definedName>
    <definedName name="SN_R321001201">SN_DataList!$K$103:$K$203</definedName>
    <definedName name="SN_R321001202">SN_DataList!$K$103:$K$203</definedName>
    <definedName name="SN_R321001203">SN_DataList!$J$103:$J$203</definedName>
    <definedName name="SN_R321001204">SN_DataList!$J$103:$J$203</definedName>
    <definedName name="SN_R321001210">SN_DataList!$AD$103:$AD$203</definedName>
    <definedName name="SN_R321001211">SN_DataList!$L$103:$L$203</definedName>
    <definedName name="SN_R321001212">SN_DataList!$L$103:$L$203</definedName>
    <definedName name="SN_R321001213">SN_DataList!$K$103:$K$203</definedName>
    <definedName name="SN_R321001214">SN_DataList!$K$103:$K$203</definedName>
    <definedName name="SN_R321001220">SN_DataList!$AE$103:$AE$203</definedName>
    <definedName name="SN_R321001221">SN_DataList!$M$103:$M$203</definedName>
    <definedName name="SN_R321001222">SN_DataList!$M$103:$M$203</definedName>
    <definedName name="SN_R321001223">SN_DataList!$L$103:$L$203</definedName>
    <definedName name="SN_R321001224">SN_DataList!$L$103:$L$203</definedName>
    <definedName name="SN_R321001230">SN_DataList!$AF$103:$AF$203</definedName>
    <definedName name="SN_R321001231">SN_DataList!$N$103:$N$203</definedName>
    <definedName name="SN_R321001232">SN_DataList!$N$103:$N$203</definedName>
    <definedName name="SN_R321001233">SN_DataList!$M$103:$M$203</definedName>
    <definedName name="SN_R321001234">SN_DataList!$M$103:$M$203</definedName>
    <definedName name="SN_R321001240">SN_DataList!$AG$103:$AG$203</definedName>
    <definedName name="SN_R321001241">SN_DataList!$O$103:$O$203</definedName>
    <definedName name="SN_R321001242">SN_DataList!$O$103:$O$203</definedName>
    <definedName name="SN_R321001243">SN_DataList!$N$103:$N$203</definedName>
    <definedName name="SN_R321001244">SN_DataList!$N$103:$N$203</definedName>
    <definedName name="SN_R321001250">SN_DataList!$AH$103:$AH$203</definedName>
    <definedName name="SN_R321001251">SN_DataList!$P$103:$P$203</definedName>
    <definedName name="SN_R321001252">SN_DataList!$P$103:$P$203</definedName>
    <definedName name="SN_R321001253">SN_DataList!$O$103:$O$203</definedName>
    <definedName name="SN_R321001254">SN_DataList!$O$103:$O$203</definedName>
    <definedName name="SN_R321001260">SN_DataList!$AI$103:$AI$203</definedName>
    <definedName name="SN_R321001261">SN_DataList!$Q$103:$Q$203</definedName>
    <definedName name="SN_R321001262">SN_DataList!$Q$103:$Q$203</definedName>
    <definedName name="SN_R321001263">SN_DataList!$P$103:$P$203</definedName>
    <definedName name="SN_R321001264">SN_DataList!$P$103:$P$203</definedName>
    <definedName name="SN_R321001270">SN_DataList!$AJ$103:$AJ$203</definedName>
    <definedName name="SN_R321001271">SN_DataList!$R$103:$R$203</definedName>
    <definedName name="SN_R321001272">SN_DataList!$R$103:$R$203</definedName>
    <definedName name="SN_R321001273">SN_DataList!$Q$103:$Q$203</definedName>
    <definedName name="SN_R321001274">SN_DataList!$Q$103:$Q$203</definedName>
    <definedName name="SN_R321001280">SN_DataList!$AK$103:$AK$203</definedName>
    <definedName name="SN_R321001282">SN_DataList!$S$103:$S$203</definedName>
    <definedName name="SN_R321001284">SN_DataList!$R$103:$R$203</definedName>
    <definedName name="SN_R321001300">SN_DataList!$AM$103:$AM$203</definedName>
    <definedName name="SN_R321001301">SN_DataList!$T$103:$T$203</definedName>
    <definedName name="SN_R321001302">SN_DataList!$T$103:$T$203</definedName>
    <definedName name="SN_R321001303">SN_DataList!$S$103:$S$203</definedName>
    <definedName name="SN_R321001304">SN_DataList!$S$103:$S$203</definedName>
    <definedName name="SN_R321001310">SN_DataList!$AN$103:$AN$203</definedName>
    <definedName name="SN_R321001311">SN_DataList!$U$103:$U$203</definedName>
    <definedName name="SN_R321001312">SN_DataList!$U$103:$U$203</definedName>
    <definedName name="SN_R321001313">SN_DataList!$T$103:$T$203</definedName>
    <definedName name="SN_R321001314">SN_DataList!$T$103:$T$203</definedName>
    <definedName name="SN_R321001320">SN_DataList!$AO$103:$AO$203</definedName>
    <definedName name="SN_R321001321">SN_DataList!$V$103:$V$203</definedName>
    <definedName name="SN_R321001322">SN_DataList!$V$103:$V$203</definedName>
    <definedName name="SN_R321001323">SN_DataList!$U$103:$U$203</definedName>
    <definedName name="SN_R321001324">SN_DataList!$U$103:$U$203</definedName>
    <definedName name="SN_R321001330">SN_DataList!$AP$103:$AP$203</definedName>
    <definedName name="SN_R321001331">SN_DataList!$W$103:$W$203</definedName>
    <definedName name="SN_R321001332">SN_DataList!$W$103:$W$203</definedName>
    <definedName name="SN_R321001333">SN_DataList!$V$103:$V$203</definedName>
    <definedName name="SN_R321001334">SN_DataList!$V$103:$V$203</definedName>
    <definedName name="SN_R321001340">SN_DataList!$AQ$103:$AQ$203</definedName>
    <definedName name="SN_R321001341">SN_DataList!$X$103:$X$203</definedName>
    <definedName name="SN_R321001342">SN_DataList!$X$103:$X$203</definedName>
    <definedName name="SN_R321001343">SN_DataList!$W$103:$W$203</definedName>
    <definedName name="SN_R321001344">SN_DataList!$W$103:$W$203</definedName>
    <definedName name="SN_R321001350">SN_DataList!$AR$103:$AR$203</definedName>
    <definedName name="SN_R321001351">SN_DataList!$Y$103:$Y$203</definedName>
    <definedName name="SN_R321001352">SN_DataList!$Y$103:$Y$203</definedName>
    <definedName name="SN_R321001353">SN_DataList!$X$103:$X$203</definedName>
    <definedName name="SN_R321001354">SN_DataList!$X$103:$X$203</definedName>
    <definedName name="SN_R321001360">SN_DataList!$AS$103:$AS$203</definedName>
    <definedName name="SN_R321001361">SN_DataList!$Z$103:$Z$203</definedName>
    <definedName name="SN_R321001362">SN_DataList!$Z$103:$Z$203</definedName>
    <definedName name="SN_R321001363">SN_DataList!$Y$103:$Y$203</definedName>
    <definedName name="SN_R321001364">SN_DataList!$Y$103:$Y$203</definedName>
    <definedName name="SN_R321002120">SN_DataList!$U$103:$U$203</definedName>
    <definedName name="SN_R321002121">SN_DataList!$U$103:$U$203</definedName>
    <definedName name="SN_R321002122">SN_DataList!$Q$103:$Q$203</definedName>
    <definedName name="SN_R321002170">SN_DataList!$Z$103:$Z$203</definedName>
    <definedName name="SN_R321002290">SN_DataList!$AL$103:$AL$203</definedName>
    <definedName name="SN_R321002291">SN_DataList!$S$103:$S$203</definedName>
    <definedName name="SN_R321002292">SN_DataList!$AH$103:$AH$203</definedName>
    <definedName name="SN_R321002293">SN_DataList!$R$103:$R$203</definedName>
    <definedName name="SN_R321002990">SN_DataList!$AU$103:$AU$203</definedName>
    <definedName name="SN_R321002992">SN_DataList!$AB$103:$AB$203</definedName>
    <definedName name="SN_R321002994">SN_DataList!$AA$103:$AA$203</definedName>
    <definedName name="SN_R410A100110">SN_DataList!$G$103:$G$203</definedName>
    <definedName name="SN_R410A1001100">SN_DataList!$P$103:$P$203</definedName>
    <definedName name="SN_R410A1001101">SN_DataList!$P$103:$P$203</definedName>
    <definedName name="SN_R410A1001102">SN_DataList!$P$103:$P$203</definedName>
    <definedName name="SN_R410A100111">SN_DataList!$G$103:$G$203</definedName>
    <definedName name="SN_R410A1001110">SN_DataList!$R$103:$R$203</definedName>
    <definedName name="SN_R410A1001111">SN_DataList!$R$103:$R$203</definedName>
    <definedName name="SN_R410A1001112">SN_DataList!$R$103:$R$203</definedName>
    <definedName name="SN_R410A100112">SN_DataList!$G$103:$G$203</definedName>
    <definedName name="SN_R410A1001130">SN_DataList!$V$103:$V$203</definedName>
    <definedName name="SN_R410A1001131">SN_DataList!$V$103:$V$203</definedName>
    <definedName name="SN_R410A1001132">SN_DataList!$T$103:$T$203</definedName>
    <definedName name="SN_R410A1001150">SN_DataList!$X$103:$X$203</definedName>
    <definedName name="SN_R410A1001151">SN_DataList!$X$103:$X$203</definedName>
    <definedName name="SN_R410A1001152">SN_DataList!$V$103:$V$203</definedName>
    <definedName name="SN_R410A100120">SN_DataList!$H$103:$H$203</definedName>
    <definedName name="SN_R410A100121">SN_DataList!$H$103:$H$203</definedName>
    <definedName name="SN_R410A100122">SN_DataList!$H$103:$H$203</definedName>
    <definedName name="SN_R410A100130">SN_DataList!$I$103:$I$203</definedName>
    <definedName name="SN_R410A100131">SN_DataList!$I$103:$I$203</definedName>
    <definedName name="SN_R410A100132">SN_DataList!$I$103:$I$203</definedName>
    <definedName name="SN_R410A100140">SN_DataList!$J$103:$J$203</definedName>
    <definedName name="SN_R410A100141">SN_DataList!$J$103:$J$203</definedName>
    <definedName name="SN_R410A100142">SN_DataList!$J$103:$J$203</definedName>
    <definedName name="SN_R410A100150">SN_DataList!$K$103:$K$203</definedName>
    <definedName name="SN_R410A100151">SN_DataList!$K$103:$K$203</definedName>
    <definedName name="SN_R410A100152">SN_DataList!$K$103:$K$203</definedName>
    <definedName name="SN_R410A100160">SN_DataList!$L$103:$L$203</definedName>
    <definedName name="SN_R410A100161">SN_DataList!$G$103:$G$203</definedName>
    <definedName name="SN_R410A100162">SN_DataList!$G$103:$G$203</definedName>
    <definedName name="SN_R410A100163">SN_DataList!$G$103:$G$203</definedName>
    <definedName name="SN_R410A100164">SN_DataList!$G$103:$G$203</definedName>
    <definedName name="SN_R410A100170">SN_DataList!$M$103:$M$203</definedName>
    <definedName name="SN_R410A100171">SN_DataList!$M$103:$M$203</definedName>
    <definedName name="SN_R410A100172">SN_DataList!$M$103:$M$203</definedName>
    <definedName name="SN_R410A100180">SN_DataList!$N$103:$N$203</definedName>
    <definedName name="SN_R410A100181">SN_DataList!$N$103:$N$203</definedName>
    <definedName name="SN_R410A100182">SN_DataList!$N$103:$N$203</definedName>
    <definedName name="SN_R410A100190">SN_DataList!$O$103:$O$203</definedName>
    <definedName name="SN_R410A100191">SN_DataList!$H$103:$H$203</definedName>
    <definedName name="SN_R410A100192">SN_DataList!$H$103:$H$203</definedName>
    <definedName name="SN_R410A1002120">SN_DataList!$T$103:$T$203</definedName>
    <definedName name="SN_R410A1002121">SN_DataList!$T$103:$T$203</definedName>
    <definedName name="SN_R410A1002122">SN_DataList!$P$103:$P$203</definedName>
    <definedName name="SN_R410A1002980">SN_DataList!$AT$103:$AT$203</definedName>
    <definedName name="SN_R410A1002981">SN_DataList!$AA$103:$AA$203</definedName>
    <definedName name="SN_R410A1002982">SN_DataList!$AA$103:$AA$203</definedName>
    <definedName name="SN_R410A1002983">SN_DataList!$Z$103:$Z$203</definedName>
    <definedName name="SN_R410A1002984">SN_DataList!$Z$103:$Z$203</definedName>
    <definedName name="VRF_I_1_0">VRF_In_DataList!$J$2:$J$100</definedName>
    <definedName name="VRF_I_1_1">VRF_In_DataList!$J$2:$J$100</definedName>
    <definedName name="VRF_I_1_2">VRF_In_DataList!$J$2:$J$100</definedName>
    <definedName name="VRF_I_1_3">VRF_In_DataList!$J$2:$J$100</definedName>
    <definedName name="VRF_I_1_4">VRF_In_DataList!$J$2:$J$100</definedName>
    <definedName name="VRF_I_10_0">VRF_In_DataList!$S$2:$S$100</definedName>
    <definedName name="VRF_I_10_1">VRF_In_DataList!$S$2:$S$100</definedName>
    <definedName name="VRF_I_10_2">VRF_In_DataList!$S$2:$S$100</definedName>
    <definedName name="VRF_I_10_3">VRF_In_DataList!$S$2:$S$100</definedName>
    <definedName name="VRF_I_10_4">VRF_In_DataList!$S$2:$S$100</definedName>
    <definedName name="VRF_I_11_0">VRF_In_DataList!$T$2:$T$100</definedName>
    <definedName name="VRF_I_11_1">VRF_In_DataList!$T$2:$T$100</definedName>
    <definedName name="VRF_I_11_2">VRF_In_DataList!$T$2:$T$100</definedName>
    <definedName name="VRF_I_11_3">VRF_In_DataList!$T$2:$T$100</definedName>
    <definedName name="VRF_I_11_4">VRF_In_DataList!$T$2:$T$100</definedName>
    <definedName name="VRF_I_12_0">VRF_In_DataList!$U$2:$U$100</definedName>
    <definedName name="VRF_I_12_1">VRF_In_DataList!$U$2:$U$100</definedName>
    <definedName name="VRF_I_12_2">VRF_In_DataList!$U$2:$U$100</definedName>
    <definedName name="VRF_I_12_3">VRF_In_DataList!$U$2:$U$100</definedName>
    <definedName name="VRF_I_12_4">VRF_In_DataList!$U$2:$U$100</definedName>
    <definedName name="VRF_I_13_0">VRF_In_DataList!$V$2:$V$100</definedName>
    <definedName name="VRF_I_13_1">VRF_In_DataList!$V$2:$V$100</definedName>
    <definedName name="VRF_I_13_2">VRF_In_DataList!$V$2:$V$100</definedName>
    <definedName name="VRF_I_13_3">VRF_In_DataList!$V$2:$V$100</definedName>
    <definedName name="VRF_I_13_4">VRF_In_DataList!$V$2:$V$100</definedName>
    <definedName name="VRF_I_14_0">VRF_In_DataList!$W$2:$W$100</definedName>
    <definedName name="VRF_I_14_2">VRF_In_DataList!$W$2:$W$100</definedName>
    <definedName name="VRF_I_15_0">VRF_In_DataList!$X$2:$X$100</definedName>
    <definedName name="VRF_I_15_1">VRF_In_DataList!$W$2:$W$100</definedName>
    <definedName name="VRF_I_16_0">VRF_In_DataList!$Y$2:$Y$100</definedName>
    <definedName name="VRF_I_16_1">VRF_In_DataList!$X$2:$X$100</definedName>
    <definedName name="VRF_I_16_2">VRF_In_DataList!$X$2:$X$100</definedName>
    <definedName name="VRF_I_17_0">VRF_In_DataList!$Z$2:$Z$100</definedName>
    <definedName name="VRF_I_17_2">VRF_In_DataList!$Y$2:$Y$100</definedName>
    <definedName name="VRF_I_18_0">VRF_In_DataList!$AA$2:$AA$100</definedName>
    <definedName name="VRF_I_18_1">VRF_In_DataList!$Y$2:$Y$100</definedName>
    <definedName name="VRF_I_18_2">VRF_In_DataList!$Z$2:$Z$100</definedName>
    <definedName name="VRF_I_19_0">VRF_In_DataList!$AB$2:$AB$100</definedName>
    <definedName name="VRF_I_19_1">VRF_In_DataList!$Z$2:$Z$100</definedName>
    <definedName name="VRF_I_19_2">VRF_In_DataList!$X$2:$X$100</definedName>
    <definedName name="VRF_I_2_0">VRF_In_DataList!$K$2:$K$100</definedName>
    <definedName name="VRF_I_2_1">VRF_In_DataList!$K$2:$K$100</definedName>
    <definedName name="VRF_I_2_2">VRF_In_DataList!$K$2:$K$100</definedName>
    <definedName name="VRF_I_2_3">VRF_In_DataList!$K$2:$K$100</definedName>
    <definedName name="VRF_I_2_4">VRF_In_DataList!$K$2:$K$100</definedName>
    <definedName name="VRF_I_20_0">VRF_In_DataList!$AC$2:$AC$100</definedName>
    <definedName name="VRF_I_20_1">VRF_In_DataList!$AA$2:$AA$100</definedName>
    <definedName name="VRF_I_20_2">VRF_In_DataList!$Y$2:$Y$100</definedName>
    <definedName name="VRF_I_21_0">VRF_In_DataList!$AD$2:$AD$100</definedName>
    <definedName name="VRF_I_21_2">VRF_In_DataList!$AC$2:$AC$100</definedName>
    <definedName name="VRF_I_22_0">VRF_In_DataList!$AE$2:$AE$100</definedName>
    <definedName name="VRF_I_22_1">VRF_In_DataList!$AB$2:$AB$100</definedName>
    <definedName name="VRF_I_22_2">VRF_In_DataList!$AD$2:$AD$100</definedName>
    <definedName name="VRF_I_23_0">VRF_In_DataList!$AF$2:$AF$100</definedName>
    <definedName name="VRF_I_23_2">VRF_In_DataList!$AE$2:$AE$100</definedName>
    <definedName name="VRF_I_24_0">VRF_In_DataList!$AG$2:$AG$100</definedName>
    <definedName name="VRF_I_24_1">VRF_In_DataList!$AB$2:$AB$100</definedName>
    <definedName name="VRF_I_24_2">VRF_In_DataList!$AF$2:$AF$100</definedName>
    <definedName name="VRF_I_25_0">VRF_In_DataList!$AH$2:$AH$100</definedName>
    <definedName name="VRF_I_25_1">VRF_In_DataList!$AC$2:$AC$100</definedName>
    <definedName name="VRF_I_25_2">VRF_In_DataList!$Z$2:$Z$100</definedName>
    <definedName name="VRF_I_26_0">VRF_In_DataList!$AI$2:$AI$100</definedName>
    <definedName name="VRF_I_26_1">VRF_In_DataList!$AE$2:$AE$100</definedName>
    <definedName name="VRF_I_26_2">VRF_In_DataList!$AH$2:$AH$100</definedName>
    <definedName name="VRF_I_27_0">VRF_In_DataList!$AJ$2:$AJ$100</definedName>
    <definedName name="VRF_I_27_1">VRF_In_DataList!$AD$2:$AD$100</definedName>
    <definedName name="VRF_I_27_2">VRF_In_DataList!$AA$2:$AA$100</definedName>
    <definedName name="VRF_I_28_0">VRF_In_DataList!$AK$2:$AK$100</definedName>
    <definedName name="VRF_I_28_2">VRF_In_DataList!$AJ$2:$AJ$100</definedName>
    <definedName name="VRF_I_29_0">VRF_In_DataList!$AL$2:$AL$100</definedName>
    <definedName name="VRF_I_29_1">VRF_In_DataList!$AG$2:$AG$100</definedName>
    <definedName name="VRF_I_29_2">VRF_In_DataList!$AB$2:$AB$100</definedName>
    <definedName name="VRF_I_3_0">VRF_In_DataList!$L$2:$L$100</definedName>
    <definedName name="VRF_I_3_1">VRF_In_DataList!$L$2:$L$100</definedName>
    <definedName name="VRF_I_3_2">VRF_In_DataList!$L$2:$L$100</definedName>
    <definedName name="VRF_I_3_3">VRF_In_DataList!$L$2:$L$100</definedName>
    <definedName name="VRF_I_3_4">VRF_In_DataList!$L$2:$L$100</definedName>
    <definedName name="VRF_I_30_0">VRF_In_DataList!$AM$2:$AM$100</definedName>
    <definedName name="VRF_I_30_2">VRF_In_DataList!$AL$2:$AL$100</definedName>
    <definedName name="VRF_I_31_0">VRF_In_DataList!$AN$2:$AN$100</definedName>
    <definedName name="VRF_I_31_1">VRF_In_DataList!$AE$2:$AE$100</definedName>
    <definedName name="VRF_I_31_2">VRF_In_DataList!$AM$2:$AM$100</definedName>
    <definedName name="VRF_I_32_0">VRF_In_DataList!$AO$2:$AO$100</definedName>
    <definedName name="VRF_I_32_2">VRF_In_DataList!$AN$2:$AN$100</definedName>
    <definedName name="VRF_I_33_0">VRF_In_DataList!$AP$2:$AP$100</definedName>
    <definedName name="VRF_I_33_1">VRF_In_DataList!$AF$2:$AF$100</definedName>
    <definedName name="VRF_I_33_2">VRF_In_DataList!$AC$2:$AC$100</definedName>
    <definedName name="VRF_I_33_3">VRF_In_DataList!$W$2:$W$100</definedName>
    <definedName name="VRF_I_33_4">VRF_In_DataList!$W$2:$W$100</definedName>
    <definedName name="VRF_I_34_0">VRF_In_DataList!$AQ$2:$AQ$100</definedName>
    <definedName name="VRF_I_34_1">VRF_In_DataList!$AG$2:$AG$100</definedName>
    <definedName name="VRF_I_34_2">VRF_In_DataList!$AD$2:$AD$100</definedName>
    <definedName name="VRF_I_34_3">VRF_In_DataList!$X$2:$X$100</definedName>
    <definedName name="VRF_I_34_4">VRF_In_DataList!$X$2:$X$100</definedName>
    <definedName name="VRF_I_35_0">VRF_In_DataList!$AR$2:$AR$100</definedName>
    <definedName name="VRF_I_35_1">VRF_In_DataList!$AH$2:$AH$100</definedName>
    <definedName name="VRF_I_35_2">VRF_In_DataList!$AE$2:$AE$100</definedName>
    <definedName name="VRF_I_35_3">VRF_In_DataList!$Y$2:$Y$100</definedName>
    <definedName name="VRF_I_35_4">VRF_In_DataList!$Y$2:$Y$100</definedName>
    <definedName name="VRF_I_36_0">VRF_In_DataList!$AS$2:$AS$100</definedName>
    <definedName name="VRF_I_36_1">VRF_In_DataList!$AI$2:$AI$100</definedName>
    <definedName name="VRF_I_36_2">VRF_In_DataList!$AF$2:$AF$100</definedName>
    <definedName name="VRF_I_36_3">VRF_In_DataList!$Z$2:$Z$100</definedName>
    <definedName name="VRF_I_36_4">VRF_In_DataList!$Z$2:$Z$100</definedName>
    <definedName name="VRF_I_37_0">VRF_In_DataList!$AT$2:$AT$100</definedName>
    <definedName name="VRF_I_37_1">VRF_In_DataList!$AJ$2:$AJ$100</definedName>
    <definedName name="VRF_I_37_2">VRF_In_DataList!$AG$2:$AG$100</definedName>
    <definedName name="VRF_I_37_3">VRF_In_DataList!$AA$2:$AA$100</definedName>
    <definedName name="VRF_I_37_4">VRF_In_DataList!$AA$2:$AA$100</definedName>
    <definedName name="VRF_I_38_0">VRF_In_DataList!$AU$2:$AU$100</definedName>
    <definedName name="VRF_I_38_1">VRF_In_DataList!$AK$2:$AK$100</definedName>
    <definedName name="VRF_I_38_2">VRF_In_DataList!$AH$2:$AH$100</definedName>
    <definedName name="VRF_I_38_3">VRF_In_DataList!$AB$2:$AB$100</definedName>
    <definedName name="VRF_I_38_4">VRF_In_DataList!$AB$2:$AB$100</definedName>
    <definedName name="VRF_I_39_0">VRF_In_DataList!$AV$2:$AV$100</definedName>
    <definedName name="VRF_I_39_1">VRF_In_DataList!$AL$2:$AL$100</definedName>
    <definedName name="VRF_I_39_2">VRF_In_DataList!$AI$2:$AI$100</definedName>
    <definedName name="VRF_I_39_3">VRF_In_DataList!$AC$2:$AC$100</definedName>
    <definedName name="VRF_I_39_4">VRF_In_DataList!$AC$2:$AC$100</definedName>
    <definedName name="VRF_I_4_0">VRF_In_DataList!$M$2:$M$100</definedName>
    <definedName name="VRF_I_4_1">VRF_In_DataList!$M$2:$M$100</definedName>
    <definedName name="VRF_I_4_2">VRF_In_DataList!$M$2:$M$100</definedName>
    <definedName name="VRF_I_4_3">VRF_In_DataList!$M$2:$M$100</definedName>
    <definedName name="VRF_I_4_4">VRF_In_DataList!$M$2:$M$100</definedName>
    <definedName name="VRF_I_40_0">VRF_In_DataList!$AW$2:$AW$100</definedName>
    <definedName name="VRF_I_40_1">VRF_In_DataList!$AM$2:$AM$100</definedName>
    <definedName name="VRF_I_40_2">VRF_In_DataList!$AJ$2:$AJ$100</definedName>
    <definedName name="VRF_I_40_3">VRF_In_DataList!$AD$2:$AD$100</definedName>
    <definedName name="VRF_I_40_4">VRF_In_DataList!$AD$2:$AD$100</definedName>
    <definedName name="VRF_I_41_0">VRF_In_DataList!$AX$2:$AX$100</definedName>
    <definedName name="VRF_I_41_1">VRF_In_DataList!$AN$2:$AN$100</definedName>
    <definedName name="VRF_I_41_2">VRF_In_DataList!$AK$2:$AK$100</definedName>
    <definedName name="VRF_I_41_3">VRF_In_DataList!$AE$2:$AE$100</definedName>
    <definedName name="VRF_I_41_4">VRF_In_DataList!$AE$2:$AE$100</definedName>
    <definedName name="VRF_I_42_0">VRF_In_DataList!$AY$2:$AY$100</definedName>
    <definedName name="VRF_I_42_1">VRF_In_DataList!$AR$2:$AR$100</definedName>
    <definedName name="VRF_I_42_2">VRF_In_DataList!$AX$2:$AX$100</definedName>
    <definedName name="VRF_I_43_0">VRF_In_DataList!$AZ$2:$AZ$100</definedName>
    <definedName name="VRF_I_43_1">VRF_In_DataList!$AO$2:$AO$100</definedName>
    <definedName name="VRF_I_43_2">VRF_In_DataList!$AL$2:$AL$100</definedName>
    <definedName name="VRF_I_43_3">VRF_In_DataList!$AF$2:$AF$100</definedName>
    <definedName name="VRF_I_43_4">VRF_In_DataList!$AF$2:$AF$100</definedName>
    <definedName name="VRF_I_44_0">VRF_In_DataList!$BA$2:$BA$100</definedName>
    <definedName name="VRF_I_44_1">VRF_In_DataList!$AP$2:$AP$100</definedName>
    <definedName name="VRF_I_44_2">VRF_In_DataList!$AM$2:$AM$100</definedName>
    <definedName name="VRF_I_44_3">VRF_In_DataList!$AG$2:$AG$100</definedName>
    <definedName name="VRF_I_44_4">VRF_In_DataList!$AG$2:$AG$100</definedName>
    <definedName name="VRF_I_45_0">VRF_In_DataList!$BB$2:$BB$100</definedName>
    <definedName name="VRF_I_45_1">VRF_In_DataList!$AQ$2:$AQ$100</definedName>
    <definedName name="VRF_I_45_2">VRF_In_DataList!$AN$2:$AN$100</definedName>
    <definedName name="VRF_I_45_3">VRF_In_DataList!$AH$2:$AH$100</definedName>
    <definedName name="VRF_I_45_4">VRF_In_DataList!$AH$2:$AH$100</definedName>
    <definedName name="VRF_I_46_0">VRF_In_DataList!$BC$2:$BC$100</definedName>
    <definedName name="VRF_I_46_1">VRF_In_DataList!$AR$2:$AR$100</definedName>
    <definedName name="VRF_I_46_2">VRF_In_DataList!$AO$2:$AO$100</definedName>
    <definedName name="VRF_I_46_3">VRF_In_DataList!$AI$2:$AI$100</definedName>
    <definedName name="VRF_I_46_4">VRF_In_DataList!$AI$2:$AI$100</definedName>
    <definedName name="VRF_I_47_0">VRF_In_DataList!$BD$2:$BD$100</definedName>
    <definedName name="VRF_I_47_1">VRF_In_DataList!$AW$2:$AW$100</definedName>
    <definedName name="VRF_I_47_2">VRF_In_DataList!$BC$2:$BC$100</definedName>
    <definedName name="VRF_I_48_0">VRF_In_DataList!$BD$2:$BD$100</definedName>
    <definedName name="VRF_I_48_1">VRF_In_DataList!$AW$2:$AW$100</definedName>
    <definedName name="VRF_I_48_2">VRF_In_DataList!$BC$2:$BC$100</definedName>
    <definedName name="VRF_I_49_0">VRF_In_DataList!$BE$2:$BE$100</definedName>
    <definedName name="VRF_I_49_1">VRF_In_DataList!$AS$2:$AS$100</definedName>
    <definedName name="VRF_I_49_2">VRF_In_DataList!$AP$2:$AP$100</definedName>
    <definedName name="VRF_I_49_3">VRF_In_DataList!$AJ$2:$AJ$100</definedName>
    <definedName name="VRF_I_49_4">VRF_In_DataList!$AJ$2:$AJ$100</definedName>
    <definedName name="VRF_I_5_0">VRF_In_DataList!$N$2:$N$100</definedName>
    <definedName name="VRF_I_5_1">VRF_In_DataList!$N$2:$N$100</definedName>
    <definedName name="VRF_I_5_2">VRF_In_DataList!$N$2:$N$100</definedName>
    <definedName name="VRF_I_5_3">VRF_In_DataList!$N$2:$N$100</definedName>
    <definedName name="VRF_I_5_4">VRF_In_DataList!$N$2:$N$100</definedName>
    <definedName name="VRF_I_50_0">VRF_In_DataList!$BF$2:$BF$100</definedName>
    <definedName name="VRF_I_50_1">VRF_In_DataList!$AT$2:$AT$100</definedName>
    <definedName name="VRF_I_50_2">VRF_In_DataList!$AQ$2:$AQ$100</definedName>
    <definedName name="VRF_I_50_3">VRF_In_DataList!$AK$2:$AK$100</definedName>
    <definedName name="VRF_I_50_4">VRF_In_DataList!$AK$2:$AK$100</definedName>
    <definedName name="VRF_I_6">VRF_In_DataList!$O$2:$O$100</definedName>
    <definedName name="VRF_I_6_0">VRF_In_DataList!$O$2:$O$100</definedName>
    <definedName name="VRF_I_6_1">VRF_In_DataList!$O$2:$O$100</definedName>
    <definedName name="VRF_I_6_2">VRF_In_DataList!$O$2:$O$100</definedName>
    <definedName name="VRF_I_6_3">VRF_In_DataList!$O$2:$O$100</definedName>
    <definedName name="VRF_I_6_4">VRF_In_DataList!$O$2:$O$100</definedName>
    <definedName name="VRF_I_7">VRF_In_DataList!$P$2:$P$100</definedName>
    <definedName name="VRF_I_7_0">VRF_In_DataList!$P$2:$P$100</definedName>
    <definedName name="VRF_I_7_1">VRF_In_DataList!$P$2:$P$100</definedName>
    <definedName name="VRF_I_7_2">VRF_In_DataList!$P$2:$P$100</definedName>
    <definedName name="VRF_I_7_3">VRF_In_DataList!$P$2:$P$100</definedName>
    <definedName name="VRF_I_7_4">VRF_In_DataList!$P$2:$P$100</definedName>
    <definedName name="VRF_I_8_0">VRF_In_DataList!$Q$2:$Q$100</definedName>
    <definedName name="VRF_I_8_1">VRF_In_DataList!$Q$2:$Q$100</definedName>
    <definedName name="VRF_I_8_2">VRF_In_DataList!$Q$2:$Q$100</definedName>
    <definedName name="VRF_I_8_3">VRF_In_DataList!$Q$2:$Q$100</definedName>
    <definedName name="VRF_I_8_4">VRF_In_DataList!$Q$2:$Q$100</definedName>
    <definedName name="VRF_I_9">VRF_In_DataList!$R$2:$R$100</definedName>
    <definedName name="VRF_I_9_0">VRF_In_DataList!$R$2:$R$100</definedName>
    <definedName name="VRF_I_9_1">VRF_In_DataList!$R$2:$R$100</definedName>
    <definedName name="VRF_I_9_2">VRF_In_DataList!$R$2:$R$100</definedName>
    <definedName name="VRF_I_9_3">VRF_In_DataList!$R$2:$R$100</definedName>
    <definedName name="VRF_I_9_4">VRF_In_DataList!$R$2:$R$100</definedName>
    <definedName name="VRF_O_1_0">VRF_Out_DataList!$G$2:$G$100</definedName>
    <definedName name="VRF_O_1_2">VRF_Out_DataList!$G$2:$G$100</definedName>
    <definedName name="VRF_O_11_0">VRF_Out_DataList!$I$2:$I$100</definedName>
    <definedName name="VRF_O_12_0">VRF_Out_DataList!$J$2:$J$100</definedName>
    <definedName name="VRF_O_12_2">VRF_Out_DataList!$I$2:$I$100</definedName>
    <definedName name="VRF_O_13_0">VRF_Out_DataList!$K$2:$K$100</definedName>
    <definedName name="VRF_O_13_2">VRF_Out_DataList!$J$2:$J$100</definedName>
    <definedName name="VRF_O_14_0">VRF_Out_DataList!$L$2:$L$100</definedName>
    <definedName name="VRF_O_14_1">VRF_Out_DataList!$G$2:$G$100</definedName>
    <definedName name="VRF_O_14_2">VRF_Out_DataList!$K$2:$K$100</definedName>
    <definedName name="VRF_O_15_0">VRF_Out_DataList!$M$2:$M$100</definedName>
    <definedName name="VRF_O_15_1">VRF_Out_DataList!$H$2:$H$100</definedName>
    <definedName name="VRF_O_15_2">VRF_Out_DataList!$L$2:$L$100</definedName>
    <definedName name="VRF_O_17_0">VRF_Out_DataList!$N$2:$N$100</definedName>
    <definedName name="VRF_O_17_1">VRF_Out_DataList!$G$2:$G$100</definedName>
    <definedName name="VRF_O_17_2">VRF_Out_DataList!$G$2:$G$100</definedName>
    <definedName name="VRF_O_17_3">VRF_Out_DataList!$G$2:$G$100</definedName>
    <definedName name="VRF_O_17_4">VRF_Out_DataList!$G$2:$G$100</definedName>
    <definedName name="VRF_O_18_0">VRF_Out_DataList!$O$2:$O$100</definedName>
    <definedName name="VRF_O_18_1">VRF_Out_DataList!$H$2:$H$100</definedName>
    <definedName name="VRF_O_18_2">VRF_Out_DataList!$H$2:$H$100</definedName>
    <definedName name="VRF_O_18_3">VRF_Out_DataList!$H$2:$H$100</definedName>
    <definedName name="VRF_O_18_4">VRF_Out_DataList!$H$2:$H$100</definedName>
    <definedName name="VRF_O_19_0">VRF_Out_DataList!$P$2:$P$100</definedName>
    <definedName name="VRF_O_19_1">VRF_Out_DataList!$K$2:$K$100</definedName>
    <definedName name="VRF_O_19_2">VRF_Out_DataList!$O$2:$O$100</definedName>
    <definedName name="VRF_O_2_0">VRF_Out_DataList!$H$2:$H$100</definedName>
    <definedName name="VRF_O_2_2">VRF_Out_DataList!$H$2:$H$100</definedName>
    <definedName name="VRF_O_20_0">VRF_Out_DataList!$Q$2:$Q$100</definedName>
    <definedName name="VRF_O_20_1">VRF_Out_DataList!$L$2:$L$100</definedName>
    <definedName name="VRF_O_20_2">VRF_Out_DataList!$P$2:$P$100</definedName>
    <definedName name="VRF_O_21_0">VRF_Out_DataList!$R$2:$R$100</definedName>
    <definedName name="VRF_O_21_1">VRF_Out_DataList!$M$2:$M$100</definedName>
    <definedName name="VRF_O_21_2">VRF_Out_DataList!$Q$2:$Q$100</definedName>
    <definedName name="VRF_O_22_0">VRF_Out_DataList!$S$2:$S$100</definedName>
    <definedName name="VRF_O_22_1">VRF_Out_DataList!$N$2:$N$100</definedName>
    <definedName name="VRF_O_22_2">VRF_Out_DataList!$I$2:$I$100</definedName>
    <definedName name="VRF_O_23_0">VRF_Out_DataList!$T$2:$T$100</definedName>
    <definedName name="VRF_O_23_1">VRF_Out_DataList!$O$2:$O$100</definedName>
    <definedName name="VRF_O_23_2">VRF_Out_DataList!$J$2:$J$100</definedName>
    <definedName name="VRF_O_25_0">VRF_Out_DataList!$U$2:$U$100</definedName>
    <definedName name="VRF_O_25_1">VRF_Out_DataList!$I$2:$I$100</definedName>
    <definedName name="VRF_O_25_2">VRF_Out_DataList!$K$2:$K$100</definedName>
    <definedName name="VRF_O_25_3">VRF_Out_DataList!$I$2:$I$100</definedName>
    <definedName name="VRF_O_25_4">VRF_Out_DataList!$I$2:$I$100</definedName>
    <definedName name="VRF_O_26_0">VRF_Out_DataList!$V$2:$V$100</definedName>
    <definedName name="VRF_O_26_1">VRF_Out_DataList!$J$2:$J$100</definedName>
    <definedName name="VRF_O_26_2">VRF_Out_DataList!$L$2:$L$100</definedName>
    <definedName name="VRF_O_26_3">VRF_Out_DataList!$J$2:$J$100</definedName>
    <definedName name="VRF_O_26_4">VRF_Out_DataList!$J$2:$J$100</definedName>
    <definedName name="VRF_O_27_0">VRF_Out_DataList!$W$2:$W$100</definedName>
    <definedName name="VRF_O_27_1">VRF_Out_DataList!$K$2:$K$100</definedName>
    <definedName name="VRF_O_27_2">VRF_Out_DataList!$M$2:$M$100</definedName>
    <definedName name="VRF_O_27_3">VRF_Out_DataList!$K$2:$K$100</definedName>
    <definedName name="VRF_O_27_4">VRF_Out_DataList!$K$2:$K$100</definedName>
    <definedName name="VRF_O_28_0">VRF_Out_DataList!$X$2:$X$100</definedName>
    <definedName name="VRF_O_28_1">VRF_Out_DataList!$L$2:$L$100</definedName>
    <definedName name="VRF_O_28_2">VRF_Out_DataList!$N$2:$N$100</definedName>
    <definedName name="VRF_O_28_3">VRF_Out_DataList!$L$2:$L$100</definedName>
    <definedName name="VRF_O_28_4">VRF_Out_DataList!$L$2:$L$100</definedName>
    <definedName name="VRF_O_29_0">VRF_Out_DataList!$Y$2:$Y$100</definedName>
    <definedName name="VRF_O_29_1">VRF_Out_DataList!$M$2:$M$100</definedName>
    <definedName name="VRF_O_29_2">VRF_Out_DataList!$O$2:$O$100</definedName>
    <definedName name="VRF_O_29_3">VRF_Out_DataList!$M$2:$M$100</definedName>
    <definedName name="VRF_O_29_4">VRF_Out_DataList!$M$2:$M$100</definedName>
    <definedName name="VRF_O_30_0">VRF_Out_DataList!$Z$2:$Z$100</definedName>
    <definedName name="VRF_O_30_1">VRF_Out_DataList!$N$2:$N$100</definedName>
    <definedName name="VRF_O_30_2">VRF_Out_DataList!$P$2:$P$100</definedName>
    <definedName name="VRF_O_30_3">VRF_Out_DataList!$N$2:$N$100</definedName>
    <definedName name="VRF_O_30_4">VRF_Out_DataList!$N$2:$N$100</definedName>
    <definedName name="VRF_O_31_0">VRF_Out_DataList!$AA$2:$AA$100</definedName>
    <definedName name="VRF_O_31_1">VRF_Out_DataList!$O$2:$O$100</definedName>
    <definedName name="VRF_O_31_2">VRF_Out_DataList!$Q$2:$Q$100</definedName>
    <definedName name="VRF_O_31_3">VRF_Out_DataList!$O$2:$O$100</definedName>
    <definedName name="VRF_O_31_4">VRF_Out_DataList!$O$2:$O$100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G2" i="2" s="1"/>
  <c r="F2" i="2"/>
  <c r="L2" i="2"/>
  <c r="T2" i="2"/>
  <c r="Y2" i="2"/>
  <c r="AA2" i="2"/>
  <c r="Z2" i="2" s="1"/>
  <c r="E3" i="2"/>
  <c r="F3" i="2"/>
  <c r="L3" i="2"/>
  <c r="T3" i="2"/>
  <c r="Y3" i="2"/>
  <c r="AA3" i="2"/>
  <c r="Z3" i="2" s="1"/>
  <c r="E4" i="2"/>
  <c r="I4" i="2" s="1"/>
  <c r="J4" i="2" s="1"/>
  <c r="F4" i="2"/>
  <c r="G4" i="2"/>
  <c r="L4" i="2"/>
  <c r="T4" i="2"/>
  <c r="Y4" i="2"/>
  <c r="Z4" i="2"/>
  <c r="AA4" i="2"/>
  <c r="E5" i="2"/>
  <c r="G5" i="2" s="1"/>
  <c r="F5" i="2"/>
  <c r="L5" i="2"/>
  <c r="T5" i="2"/>
  <c r="Y5" i="2"/>
  <c r="AA5" i="2"/>
  <c r="Z5" i="2" s="1"/>
  <c r="E6" i="2"/>
  <c r="G6" i="2" s="1"/>
  <c r="F6" i="2"/>
  <c r="I6" i="2"/>
  <c r="J6" i="2" s="1"/>
  <c r="L6" i="2"/>
  <c r="T6" i="2"/>
  <c r="Y6" i="2"/>
  <c r="AA6" i="2"/>
  <c r="Z6" i="2" s="1"/>
  <c r="E7" i="2"/>
  <c r="I7" i="2" s="1"/>
  <c r="J7" i="2" s="1"/>
  <c r="F7" i="2"/>
  <c r="G7" i="2"/>
  <c r="L7" i="2"/>
  <c r="T7" i="2"/>
  <c r="Y7" i="2"/>
  <c r="Z7" i="2"/>
  <c r="AA7" i="2"/>
  <c r="E8" i="2"/>
  <c r="G8" i="2" s="1"/>
  <c r="F8" i="2"/>
  <c r="L8" i="2"/>
  <c r="T8" i="2"/>
  <c r="Y8" i="2"/>
  <c r="AA8" i="2"/>
  <c r="Z8" i="2" s="1"/>
  <c r="E9" i="2"/>
  <c r="G9" i="2" s="1"/>
  <c r="F9" i="2"/>
  <c r="I9" i="2"/>
  <c r="J9" i="2" s="1"/>
  <c r="L9" i="2"/>
  <c r="T9" i="2"/>
  <c r="Y9" i="2"/>
  <c r="AA9" i="2"/>
  <c r="Z9" i="2" s="1"/>
  <c r="E10" i="2"/>
  <c r="I10" i="2" s="1"/>
  <c r="J10" i="2" s="1"/>
  <c r="F10" i="2"/>
  <c r="G10" i="2"/>
  <c r="L10" i="2"/>
  <c r="T10" i="2"/>
  <c r="Y10" i="2"/>
  <c r="Z10" i="2"/>
  <c r="AA10" i="2"/>
  <c r="E11" i="2"/>
  <c r="G11" i="2" s="1"/>
  <c r="F11" i="2"/>
  <c r="L11" i="2"/>
  <c r="T11" i="2"/>
  <c r="Y11" i="2"/>
  <c r="AA11" i="2"/>
  <c r="Z11" i="2" s="1"/>
  <c r="E12" i="2"/>
  <c r="G12" i="2" s="1"/>
  <c r="F12" i="2"/>
  <c r="I12" i="2"/>
  <c r="J12" i="2" s="1"/>
  <c r="L12" i="2"/>
  <c r="T12" i="2"/>
  <c r="Y12" i="2"/>
  <c r="AA12" i="2"/>
  <c r="Z12" i="2" s="1"/>
  <c r="E13" i="2"/>
  <c r="I13" i="2" s="1"/>
  <c r="J13" i="2" s="1"/>
  <c r="F13" i="2"/>
  <c r="G13" i="2"/>
  <c r="L13" i="2"/>
  <c r="T13" i="2"/>
  <c r="Y13" i="2"/>
  <c r="Z13" i="2"/>
  <c r="AA13" i="2"/>
  <c r="E14" i="2"/>
  <c r="G14" i="2" s="1"/>
  <c r="F14" i="2"/>
  <c r="L14" i="2"/>
  <c r="T14" i="2"/>
  <c r="Y14" i="2"/>
  <c r="AA14" i="2"/>
  <c r="Z14" i="2" s="1"/>
  <c r="E15" i="2"/>
  <c r="G15" i="2" s="1"/>
  <c r="F15" i="2"/>
  <c r="I15" i="2"/>
  <c r="J15" i="2" s="1"/>
  <c r="L15" i="2"/>
  <c r="T15" i="2"/>
  <c r="Y15" i="2"/>
  <c r="AA15" i="2"/>
  <c r="Z15" i="2" s="1"/>
  <c r="E16" i="2"/>
  <c r="F16" i="2"/>
  <c r="G16" i="2"/>
  <c r="I16" i="2"/>
  <c r="J16" i="2" s="1"/>
  <c r="L16" i="2"/>
  <c r="T16" i="2"/>
  <c r="Y16" i="2"/>
  <c r="Z16" i="2"/>
  <c r="AA16" i="2"/>
  <c r="E17" i="2"/>
  <c r="G17" i="2" s="1"/>
  <c r="F17" i="2"/>
  <c r="L17" i="2"/>
  <c r="T17" i="2"/>
  <c r="Y17" i="2"/>
  <c r="AA17" i="2"/>
  <c r="Z17" i="2" s="1"/>
  <c r="E18" i="2"/>
  <c r="F18" i="2"/>
  <c r="L18" i="2"/>
  <c r="T18" i="2"/>
  <c r="Y18" i="2"/>
  <c r="AA18" i="2"/>
  <c r="Z18" i="2" s="1"/>
  <c r="E19" i="2"/>
  <c r="F19" i="2"/>
  <c r="G19" i="2"/>
  <c r="I19" i="2"/>
  <c r="J19" i="2" s="1"/>
  <c r="L19" i="2"/>
  <c r="T19" i="2"/>
  <c r="Y19" i="2"/>
  <c r="Z19" i="2"/>
  <c r="AA19" i="2"/>
  <c r="E20" i="2"/>
  <c r="G20" i="2" s="1"/>
  <c r="F20" i="2"/>
  <c r="L20" i="2"/>
  <c r="T20" i="2"/>
  <c r="Y20" i="2"/>
  <c r="AA20" i="2"/>
  <c r="Z20" i="2" s="1"/>
  <c r="E21" i="2"/>
  <c r="F21" i="2"/>
  <c r="L21" i="2"/>
  <c r="T21" i="2"/>
  <c r="Y21" i="2"/>
  <c r="AA21" i="2"/>
  <c r="Z21" i="2" s="1"/>
  <c r="E22" i="2"/>
  <c r="F22" i="2"/>
  <c r="G22" i="2"/>
  <c r="I22" i="2"/>
  <c r="J22" i="2" s="1"/>
  <c r="L22" i="2"/>
  <c r="T22" i="2"/>
  <c r="Y22" i="2"/>
  <c r="Z22" i="2"/>
  <c r="AA22" i="2"/>
  <c r="E23" i="2"/>
  <c r="G23" i="2" s="1"/>
  <c r="F23" i="2"/>
  <c r="L23" i="2"/>
  <c r="T23" i="2"/>
  <c r="Y23" i="2"/>
  <c r="AA23" i="2"/>
  <c r="Z23" i="2" s="1"/>
  <c r="E24" i="2"/>
  <c r="G24" i="2" s="1"/>
  <c r="F24" i="2"/>
  <c r="L24" i="2"/>
  <c r="T24" i="2"/>
  <c r="Y24" i="2"/>
  <c r="AA24" i="2"/>
  <c r="Z24" i="2" s="1"/>
  <c r="E25" i="2"/>
  <c r="F25" i="2"/>
  <c r="G25" i="2"/>
  <c r="I25" i="2"/>
  <c r="J25" i="2" s="1"/>
  <c r="L25" i="2"/>
  <c r="T25" i="2"/>
  <c r="Y25" i="2"/>
  <c r="Z25" i="2"/>
  <c r="AA25" i="2"/>
  <c r="E26" i="2"/>
  <c r="G26" i="2" s="1"/>
  <c r="F26" i="2"/>
  <c r="L26" i="2"/>
  <c r="T26" i="2"/>
  <c r="Y26" i="2"/>
  <c r="AA26" i="2"/>
  <c r="Z26" i="2" s="1"/>
  <c r="E27" i="2"/>
  <c r="G27" i="2" s="1"/>
  <c r="F27" i="2"/>
  <c r="I27" i="2"/>
  <c r="J27" i="2" s="1"/>
  <c r="L27" i="2"/>
  <c r="T27" i="2"/>
  <c r="Y27" i="2"/>
  <c r="AA27" i="2"/>
  <c r="Z27" i="2" s="1"/>
  <c r="E28" i="2"/>
  <c r="F28" i="2"/>
  <c r="G28" i="2"/>
  <c r="I28" i="2"/>
  <c r="J28" i="2" s="1"/>
  <c r="L28" i="2"/>
  <c r="T28" i="2"/>
  <c r="Y28" i="2"/>
  <c r="Z28" i="2"/>
  <c r="AA28" i="2"/>
  <c r="E29" i="2"/>
  <c r="G29" i="2" s="1"/>
  <c r="F29" i="2"/>
  <c r="L29" i="2"/>
  <c r="T29" i="2"/>
  <c r="Y29" i="2"/>
  <c r="AA29" i="2"/>
  <c r="Z29" i="2" s="1"/>
  <c r="E30" i="2"/>
  <c r="G30" i="2" s="1"/>
  <c r="F30" i="2"/>
  <c r="I30" i="2"/>
  <c r="J30" i="2" s="1"/>
  <c r="L30" i="2"/>
  <c r="T30" i="2"/>
  <c r="Y30" i="2"/>
  <c r="AA30" i="2"/>
  <c r="Z30" i="2" s="1"/>
  <c r="E31" i="2"/>
  <c r="I31" i="2" s="1"/>
  <c r="J31" i="2" s="1"/>
  <c r="F31" i="2"/>
  <c r="L31" i="2"/>
  <c r="T31" i="2"/>
  <c r="Y31" i="2"/>
  <c r="Z31" i="2"/>
  <c r="AA31" i="2"/>
  <c r="E32" i="2"/>
  <c r="G32" i="2" s="1"/>
  <c r="F32" i="2"/>
  <c r="L32" i="2"/>
  <c r="T32" i="2"/>
  <c r="Y32" i="2"/>
  <c r="AA32" i="2"/>
  <c r="Z32" i="2" s="1"/>
  <c r="E33" i="2"/>
  <c r="F33" i="2"/>
  <c r="L33" i="2"/>
  <c r="T33" i="2"/>
  <c r="Y33" i="2"/>
  <c r="AA33" i="2"/>
  <c r="Z33" i="2" s="1"/>
  <c r="E34" i="2"/>
  <c r="F34" i="2"/>
  <c r="L34" i="2"/>
  <c r="T34" i="2"/>
  <c r="Y34" i="2"/>
  <c r="Z34" i="2"/>
  <c r="AA34" i="2"/>
  <c r="E35" i="2"/>
  <c r="G35" i="2" s="1"/>
  <c r="F35" i="2"/>
  <c r="L35" i="2"/>
  <c r="T35" i="2"/>
  <c r="Y35" i="2"/>
  <c r="AA35" i="2"/>
  <c r="Z35" i="2" s="1"/>
  <c r="E36" i="2"/>
  <c r="F36" i="2"/>
  <c r="L36" i="2"/>
  <c r="T36" i="2"/>
  <c r="Y36" i="2"/>
  <c r="AA36" i="2"/>
  <c r="Z36" i="2" s="1"/>
  <c r="E37" i="2"/>
  <c r="G37" i="2" s="1"/>
  <c r="F37" i="2"/>
  <c r="I37" i="2"/>
  <c r="J37" i="2" s="1"/>
  <c r="L37" i="2"/>
  <c r="T37" i="2"/>
  <c r="Y37" i="2"/>
  <c r="AA37" i="2"/>
  <c r="Z37" i="2" s="1"/>
  <c r="E38" i="2"/>
  <c r="F38" i="2"/>
  <c r="G38" i="2"/>
  <c r="I38" i="2"/>
  <c r="J38" i="2" s="1"/>
  <c r="L38" i="2"/>
  <c r="T38" i="2"/>
  <c r="Y38" i="2"/>
  <c r="AA38" i="2"/>
  <c r="Z38" i="2" s="1"/>
  <c r="E39" i="2"/>
  <c r="G39" i="2" s="1"/>
  <c r="F39" i="2"/>
  <c r="L39" i="2"/>
  <c r="T39" i="2"/>
  <c r="Y39" i="2"/>
  <c r="AA39" i="2"/>
  <c r="Z39" i="2" s="1"/>
  <c r="E40" i="2"/>
  <c r="F40" i="2"/>
  <c r="L40" i="2"/>
  <c r="T40" i="2"/>
  <c r="Y40" i="2"/>
  <c r="Z40" i="2"/>
  <c r="AA40" i="2"/>
  <c r="E41" i="2"/>
  <c r="F41" i="2"/>
  <c r="G41" i="2"/>
  <c r="I41" i="2"/>
  <c r="J41" i="2" s="1"/>
  <c r="L41" i="2"/>
  <c r="T41" i="2"/>
  <c r="Y41" i="2"/>
  <c r="AA41" i="2"/>
  <c r="Z41" i="2" s="1"/>
  <c r="E42" i="2"/>
  <c r="F42" i="2"/>
  <c r="L42" i="2"/>
  <c r="T42" i="2"/>
  <c r="Y42" i="2"/>
  <c r="AA42" i="2"/>
  <c r="Z42" i="2" s="1"/>
  <c r="E43" i="2"/>
  <c r="G43" i="2" s="1"/>
  <c r="F43" i="2"/>
  <c r="L43" i="2"/>
  <c r="T43" i="2"/>
  <c r="Y43" i="2"/>
  <c r="AA43" i="2"/>
  <c r="Z43" i="2" s="1"/>
  <c r="E44" i="2"/>
  <c r="G44" i="2" s="1"/>
  <c r="F44" i="2"/>
  <c r="I44" i="2"/>
  <c r="J44" i="2" s="1"/>
  <c r="L44" i="2"/>
  <c r="T44" i="2"/>
  <c r="Y44" i="2"/>
  <c r="Z44" i="2"/>
  <c r="AA44" i="2"/>
  <c r="E45" i="2"/>
  <c r="G45" i="2" s="1"/>
  <c r="F45" i="2"/>
  <c r="L45" i="2"/>
  <c r="T45" i="2"/>
  <c r="Y45" i="2"/>
  <c r="AA45" i="2"/>
  <c r="Z45" i="2" s="1"/>
  <c r="E46" i="2"/>
  <c r="F46" i="2"/>
  <c r="L46" i="2"/>
  <c r="T46" i="2"/>
  <c r="Y46" i="2"/>
  <c r="Z46" i="2"/>
  <c r="AA46" i="2"/>
  <c r="E47" i="2"/>
  <c r="F47" i="2"/>
  <c r="G47" i="2"/>
  <c r="I47" i="2"/>
  <c r="J47" i="2" s="1"/>
  <c r="L47" i="2"/>
  <c r="T47" i="2"/>
  <c r="Y47" i="2"/>
  <c r="AA47" i="2"/>
  <c r="Z47" i="2" s="1"/>
  <c r="E48" i="2"/>
  <c r="F48" i="2"/>
  <c r="L48" i="2"/>
  <c r="T48" i="2"/>
  <c r="Y48" i="2"/>
  <c r="AA48" i="2"/>
  <c r="Z48" i="2" s="1"/>
  <c r="E49" i="2"/>
  <c r="G49" i="2" s="1"/>
  <c r="F49" i="2"/>
  <c r="L49" i="2"/>
  <c r="T49" i="2"/>
  <c r="Y49" i="2"/>
  <c r="AA49" i="2"/>
  <c r="Z49" i="2" s="1"/>
  <c r="E50" i="2"/>
  <c r="G50" i="2" s="1"/>
  <c r="F50" i="2"/>
  <c r="I50" i="2"/>
  <c r="J50" i="2" s="1"/>
  <c r="L50" i="2"/>
  <c r="T50" i="2"/>
  <c r="Y50" i="2"/>
  <c r="Z50" i="2"/>
  <c r="AA50" i="2"/>
  <c r="E51" i="2"/>
  <c r="G51" i="2" s="1"/>
  <c r="F51" i="2"/>
  <c r="L51" i="2"/>
  <c r="T51" i="2"/>
  <c r="Y51" i="2"/>
  <c r="AA51" i="2"/>
  <c r="Z51" i="2" s="1"/>
  <c r="E52" i="2"/>
  <c r="F52" i="2"/>
  <c r="L52" i="2"/>
  <c r="T52" i="2"/>
  <c r="Y52" i="2"/>
  <c r="Z52" i="2"/>
  <c r="AA52" i="2"/>
  <c r="E53" i="2"/>
  <c r="F53" i="2"/>
  <c r="G53" i="2"/>
  <c r="I53" i="2"/>
  <c r="J53" i="2" s="1"/>
  <c r="L53" i="2"/>
  <c r="T53" i="2"/>
  <c r="Y53" i="2"/>
  <c r="AA53" i="2"/>
  <c r="Z53" i="2" s="1"/>
  <c r="E54" i="2"/>
  <c r="F54" i="2"/>
  <c r="L54" i="2"/>
  <c r="T54" i="2"/>
  <c r="Y54" i="2"/>
  <c r="AA54" i="2"/>
  <c r="Z54" i="2" s="1"/>
  <c r="E55" i="2"/>
  <c r="G55" i="2" s="1"/>
  <c r="F55" i="2"/>
  <c r="L55" i="2"/>
  <c r="T55" i="2"/>
  <c r="Y55" i="2"/>
  <c r="AA55" i="2"/>
  <c r="Z55" i="2" s="1"/>
  <c r="E56" i="2"/>
  <c r="G56" i="2" s="1"/>
  <c r="F56" i="2"/>
  <c r="L56" i="2"/>
  <c r="T56" i="2"/>
  <c r="Y56" i="2"/>
  <c r="Z56" i="2"/>
  <c r="AA56" i="2"/>
  <c r="E57" i="2"/>
  <c r="G57" i="2" s="1"/>
  <c r="F57" i="2"/>
  <c r="L57" i="2"/>
  <c r="T57" i="2"/>
  <c r="Y57" i="2"/>
  <c r="AA57" i="2"/>
  <c r="Z57" i="2" s="1"/>
  <c r="E58" i="2"/>
  <c r="F58" i="2"/>
  <c r="L58" i="2"/>
  <c r="T58" i="2"/>
  <c r="Y58" i="2"/>
  <c r="Z58" i="2"/>
  <c r="AA58" i="2"/>
  <c r="E59" i="2"/>
  <c r="G59" i="2" s="1"/>
  <c r="F59" i="2"/>
  <c r="I59" i="2"/>
  <c r="J59" i="2" s="1"/>
  <c r="L59" i="2"/>
  <c r="T59" i="2"/>
  <c r="Y59" i="2"/>
  <c r="Z59" i="2"/>
  <c r="AA59" i="2"/>
  <c r="E60" i="2"/>
  <c r="F60" i="2"/>
  <c r="L60" i="2"/>
  <c r="T60" i="2"/>
  <c r="Y60" i="2"/>
  <c r="AA60" i="2"/>
  <c r="Z60" i="2" s="1"/>
  <c r="E61" i="2"/>
  <c r="G61" i="2" s="1"/>
  <c r="F61" i="2"/>
  <c r="L61" i="2"/>
  <c r="T61" i="2"/>
  <c r="Y61" i="2"/>
  <c r="AA61" i="2"/>
  <c r="Z61" i="2" s="1"/>
  <c r="E62" i="2"/>
  <c r="G62" i="2" s="1"/>
  <c r="F62" i="2"/>
  <c r="L62" i="2"/>
  <c r="T62" i="2"/>
  <c r="Y62" i="2"/>
  <c r="Z62" i="2"/>
  <c r="AA62" i="2"/>
  <c r="E63" i="2"/>
  <c r="G63" i="2" s="1"/>
  <c r="F63" i="2"/>
  <c r="L63" i="2"/>
  <c r="T63" i="2"/>
  <c r="Y63" i="2"/>
  <c r="AA63" i="2"/>
  <c r="Z63" i="2" s="1"/>
  <c r="E64" i="2"/>
  <c r="F64" i="2"/>
  <c r="L64" i="2"/>
  <c r="T64" i="2"/>
  <c r="Y64" i="2"/>
  <c r="Z64" i="2"/>
  <c r="AA64" i="2"/>
  <c r="E65" i="2"/>
  <c r="G65" i="2" s="1"/>
  <c r="F65" i="2"/>
  <c r="I65" i="2"/>
  <c r="J65" i="2" s="1"/>
  <c r="L65" i="2"/>
  <c r="T65" i="2"/>
  <c r="Y65" i="2"/>
  <c r="AA65" i="2"/>
  <c r="Z65" i="2" s="1"/>
  <c r="E66" i="2"/>
  <c r="F66" i="2"/>
  <c r="L66" i="2"/>
  <c r="T66" i="2"/>
  <c r="Y66" i="2"/>
  <c r="AA66" i="2"/>
  <c r="Z66" i="2" s="1"/>
  <c r="E67" i="2"/>
  <c r="G67" i="2" s="1"/>
  <c r="F67" i="2"/>
  <c r="L67" i="2"/>
  <c r="T67" i="2"/>
  <c r="Y67" i="2"/>
  <c r="AA67" i="2"/>
  <c r="Z67" i="2" s="1"/>
  <c r="E68" i="2"/>
  <c r="G68" i="2" s="1"/>
  <c r="F68" i="2"/>
  <c r="L68" i="2"/>
  <c r="T68" i="2"/>
  <c r="Y68" i="2"/>
  <c r="Z68" i="2"/>
  <c r="AA68" i="2"/>
  <c r="E69" i="2"/>
  <c r="G69" i="2" s="1"/>
  <c r="F69" i="2"/>
  <c r="L69" i="2"/>
  <c r="T69" i="2"/>
  <c r="Y69" i="2"/>
  <c r="AA69" i="2"/>
  <c r="Z69" i="2" s="1"/>
  <c r="E70" i="2"/>
  <c r="F70" i="2"/>
  <c r="L70" i="2"/>
  <c r="T70" i="2"/>
  <c r="Y70" i="2"/>
  <c r="Z70" i="2"/>
  <c r="AA70" i="2"/>
  <c r="E71" i="2"/>
  <c r="G71" i="2" s="1"/>
  <c r="F71" i="2"/>
  <c r="I71" i="2"/>
  <c r="J71" i="2" s="1"/>
  <c r="L71" i="2"/>
  <c r="T71" i="2"/>
  <c r="Y71" i="2"/>
  <c r="AA71" i="2"/>
  <c r="Z71" i="2" s="1"/>
  <c r="E72" i="2"/>
  <c r="F72" i="2"/>
  <c r="L72" i="2"/>
  <c r="T72" i="2"/>
  <c r="Y72" i="2"/>
  <c r="AA72" i="2"/>
  <c r="Z72" i="2" s="1"/>
  <c r="E73" i="2"/>
  <c r="G73" i="2" s="1"/>
  <c r="F73" i="2"/>
  <c r="L73" i="2"/>
  <c r="T73" i="2"/>
  <c r="Y73" i="2"/>
  <c r="AA73" i="2"/>
  <c r="Z73" i="2" s="1"/>
  <c r="E74" i="2"/>
  <c r="G74" i="2" s="1"/>
  <c r="F74" i="2"/>
  <c r="L74" i="2"/>
  <c r="T74" i="2"/>
  <c r="Y74" i="2"/>
  <c r="Z74" i="2"/>
  <c r="AA74" i="2"/>
  <c r="E75" i="2"/>
  <c r="G75" i="2" s="1"/>
  <c r="F75" i="2"/>
  <c r="L75" i="2"/>
  <c r="T75" i="2"/>
  <c r="Y75" i="2"/>
  <c r="AA75" i="2"/>
  <c r="Z75" i="2" s="1"/>
  <c r="E76" i="2"/>
  <c r="F76" i="2"/>
  <c r="L76" i="2"/>
  <c r="T76" i="2"/>
  <c r="Y76" i="2"/>
  <c r="Z76" i="2"/>
  <c r="AA76" i="2"/>
  <c r="E77" i="2"/>
  <c r="G77" i="2" s="1"/>
  <c r="F77" i="2"/>
  <c r="L77" i="2"/>
  <c r="T77" i="2"/>
  <c r="Y77" i="2"/>
  <c r="AA77" i="2"/>
  <c r="Z77" i="2" s="1"/>
  <c r="E78" i="2"/>
  <c r="F78" i="2"/>
  <c r="L78" i="2"/>
  <c r="T78" i="2"/>
  <c r="Y78" i="2"/>
  <c r="AA78" i="2"/>
  <c r="Z78" i="2" s="1"/>
  <c r="E79" i="2"/>
  <c r="F79" i="2"/>
  <c r="G79" i="2"/>
  <c r="I79" i="2"/>
  <c r="J79" i="2" s="1"/>
  <c r="L79" i="2"/>
  <c r="T79" i="2"/>
  <c r="Y79" i="2"/>
  <c r="AA79" i="2"/>
  <c r="Z79" i="2" s="1"/>
  <c r="E80" i="2"/>
  <c r="G80" i="2" s="1"/>
  <c r="F80" i="2"/>
  <c r="L80" i="2"/>
  <c r="T80" i="2"/>
  <c r="Y80" i="2"/>
  <c r="Z80" i="2"/>
  <c r="AA80" i="2"/>
  <c r="E81" i="2"/>
  <c r="G81" i="2" s="1"/>
  <c r="F81" i="2"/>
  <c r="I81" i="2"/>
  <c r="J81" i="2" s="1"/>
  <c r="L81" i="2"/>
  <c r="T81" i="2"/>
  <c r="Y81" i="2"/>
  <c r="AA81" i="2"/>
  <c r="Z81" i="2" s="1"/>
  <c r="E82" i="2"/>
  <c r="F82" i="2"/>
  <c r="L82" i="2"/>
  <c r="T82" i="2"/>
  <c r="Y82" i="2"/>
  <c r="Z82" i="2"/>
  <c r="AA82" i="2"/>
  <c r="E83" i="2"/>
  <c r="G83" i="2" s="1"/>
  <c r="F83" i="2"/>
  <c r="L83" i="2"/>
  <c r="T83" i="2"/>
  <c r="Y83" i="2"/>
  <c r="AA83" i="2"/>
  <c r="Z83" i="2" s="1"/>
  <c r="E84" i="2"/>
  <c r="F84" i="2"/>
  <c r="L84" i="2"/>
  <c r="T84" i="2"/>
  <c r="Y84" i="2"/>
  <c r="AA84" i="2"/>
  <c r="Z84" i="2" s="1"/>
  <c r="E85" i="2"/>
  <c r="F85" i="2"/>
  <c r="G85" i="2"/>
  <c r="I85" i="2"/>
  <c r="J85" i="2" s="1"/>
  <c r="L85" i="2"/>
  <c r="T85" i="2"/>
  <c r="Y85" i="2"/>
  <c r="AA85" i="2"/>
  <c r="Z85" i="2" s="1"/>
  <c r="E86" i="2"/>
  <c r="G86" i="2" s="1"/>
  <c r="F86" i="2"/>
  <c r="L86" i="2"/>
  <c r="T86" i="2"/>
  <c r="Y86" i="2"/>
  <c r="Z86" i="2"/>
  <c r="AA86" i="2"/>
  <c r="E87" i="2"/>
  <c r="G87" i="2" s="1"/>
  <c r="F87" i="2"/>
  <c r="I87" i="2"/>
  <c r="J87" i="2" s="1"/>
  <c r="L87" i="2"/>
  <c r="T87" i="2"/>
  <c r="Y87" i="2"/>
  <c r="Z87" i="2"/>
  <c r="AA87" i="2"/>
  <c r="E88" i="2"/>
  <c r="F88" i="2"/>
  <c r="L88" i="2"/>
  <c r="T88" i="2"/>
  <c r="Y88" i="2"/>
  <c r="AA88" i="2"/>
  <c r="Z88" i="2" s="1"/>
  <c r="E89" i="2"/>
  <c r="I89" i="2" s="1"/>
  <c r="J89" i="2" s="1"/>
  <c r="F89" i="2"/>
  <c r="L89" i="2"/>
  <c r="T89" i="2"/>
  <c r="Y89" i="2"/>
  <c r="Z89" i="2"/>
  <c r="AA89" i="2"/>
  <c r="E90" i="2"/>
  <c r="G90" i="2" s="1"/>
  <c r="F90" i="2"/>
  <c r="I90" i="2"/>
  <c r="J90" i="2" s="1"/>
  <c r="L90" i="2"/>
  <c r="T90" i="2"/>
  <c r="Y90" i="2"/>
  <c r="AA90" i="2"/>
  <c r="Z90" i="2" s="1"/>
  <c r="E91" i="2"/>
  <c r="F91" i="2"/>
  <c r="L91" i="2"/>
  <c r="T91" i="2"/>
  <c r="Y91" i="2"/>
  <c r="AA91" i="2"/>
  <c r="Z91" i="2" s="1"/>
  <c r="E92" i="2"/>
  <c r="F92" i="2"/>
  <c r="L92" i="2"/>
  <c r="T92" i="2"/>
  <c r="Y92" i="2"/>
  <c r="Z92" i="2"/>
  <c r="AA92" i="2"/>
  <c r="E93" i="2"/>
  <c r="G93" i="2" s="1"/>
  <c r="F93" i="2"/>
  <c r="L93" i="2"/>
  <c r="T93" i="2"/>
  <c r="Y93" i="2"/>
  <c r="AA93" i="2"/>
  <c r="Z93" i="2" s="1"/>
  <c r="E94" i="2"/>
  <c r="F94" i="2"/>
  <c r="L94" i="2"/>
  <c r="T94" i="2"/>
  <c r="Y94" i="2"/>
  <c r="AA94" i="2"/>
  <c r="Z94" i="2" s="1"/>
  <c r="E95" i="2"/>
  <c r="F95" i="2"/>
  <c r="L95" i="2"/>
  <c r="T95" i="2"/>
  <c r="Y95" i="2"/>
  <c r="Z95" i="2"/>
  <c r="AA95" i="2"/>
  <c r="E96" i="2"/>
  <c r="F96" i="2"/>
  <c r="G96" i="2"/>
  <c r="I96" i="2"/>
  <c r="J96" i="2" s="1"/>
  <c r="L96" i="2"/>
  <c r="T96" i="2"/>
  <c r="Y96" i="2"/>
  <c r="AA96" i="2"/>
  <c r="Z96" i="2" s="1"/>
  <c r="E97" i="2"/>
  <c r="F97" i="2"/>
  <c r="L97" i="2"/>
  <c r="T97" i="2"/>
  <c r="Y97" i="2"/>
  <c r="AA97" i="2"/>
  <c r="Z97" i="2" s="1"/>
  <c r="E98" i="2"/>
  <c r="I98" i="2" s="1"/>
  <c r="J98" i="2" s="1"/>
  <c r="F98" i="2"/>
  <c r="L98" i="2"/>
  <c r="T98" i="2"/>
  <c r="Y98" i="2"/>
  <c r="Z98" i="2"/>
  <c r="AA98" i="2"/>
  <c r="E99" i="2"/>
  <c r="F99" i="2"/>
  <c r="G99" i="2"/>
  <c r="I99" i="2"/>
  <c r="J99" i="2" s="1"/>
  <c r="L99" i="2"/>
  <c r="T99" i="2"/>
  <c r="Y99" i="2"/>
  <c r="AA99" i="2"/>
  <c r="Z99" i="2" s="1"/>
  <c r="E100" i="2"/>
  <c r="F100" i="2"/>
  <c r="L100" i="2"/>
  <c r="T100" i="2"/>
  <c r="Y100" i="2"/>
  <c r="AA100" i="2"/>
  <c r="Z100" i="2" s="1"/>
  <c r="E101" i="2"/>
  <c r="I101" i="2" s="1"/>
  <c r="J101" i="2" s="1"/>
  <c r="F101" i="2"/>
  <c r="L101" i="2"/>
  <c r="T101" i="2"/>
  <c r="Y101" i="2"/>
  <c r="Z101" i="2"/>
  <c r="AA101" i="2"/>
  <c r="CA2" i="16"/>
  <c r="CB2" i="16"/>
  <c r="CC2" i="16"/>
  <c r="CD2" i="16"/>
  <c r="CE2" i="16"/>
  <c r="CF2" i="16"/>
  <c r="CG2" i="16"/>
  <c r="CH2" i="16"/>
  <c r="CI2" i="16"/>
  <c r="CJ2" i="16"/>
  <c r="CK2" i="16"/>
  <c r="CL2" i="16"/>
  <c r="CM2" i="16"/>
  <c r="CN2" i="16"/>
  <c r="CO2" i="16"/>
  <c r="CP2" i="16"/>
  <c r="CQ2" i="16"/>
  <c r="CR2" i="16"/>
  <c r="CA3" i="16"/>
  <c r="CB3" i="16"/>
  <c r="CC3" i="16"/>
  <c r="CD3" i="16"/>
  <c r="CE3" i="16"/>
  <c r="CF3" i="16"/>
  <c r="CG3" i="16"/>
  <c r="CH3" i="16"/>
  <c r="CI3" i="16"/>
  <c r="CJ3" i="16"/>
  <c r="CK3" i="16"/>
  <c r="CL3" i="16"/>
  <c r="CM3" i="16"/>
  <c r="CN3" i="16"/>
  <c r="CO3" i="16"/>
  <c r="CP3" i="16"/>
  <c r="CQ3" i="16"/>
  <c r="CR3" i="16"/>
  <c r="CA4" i="16"/>
  <c r="CB4" i="16"/>
  <c r="CC4" i="16"/>
  <c r="CD4" i="16"/>
  <c r="CE4" i="16"/>
  <c r="CF4" i="16"/>
  <c r="CG4" i="16"/>
  <c r="CH4" i="16"/>
  <c r="CI4" i="16"/>
  <c r="CJ4" i="16"/>
  <c r="CK4" i="16"/>
  <c r="CL4" i="16"/>
  <c r="CM4" i="16"/>
  <c r="CN4" i="16"/>
  <c r="CO4" i="16"/>
  <c r="CP4" i="16"/>
  <c r="CQ4" i="16"/>
  <c r="CR4" i="16"/>
  <c r="CA5" i="16"/>
  <c r="CB5" i="16"/>
  <c r="CC5" i="16"/>
  <c r="CD5" i="16"/>
  <c r="CE5" i="16"/>
  <c r="CF5" i="16"/>
  <c r="CG5" i="16"/>
  <c r="CH5" i="16"/>
  <c r="CI5" i="16"/>
  <c r="CJ5" i="16"/>
  <c r="CK5" i="16"/>
  <c r="CL5" i="16"/>
  <c r="CM5" i="16"/>
  <c r="CN5" i="16"/>
  <c r="CO5" i="16"/>
  <c r="CP5" i="16"/>
  <c r="CQ5" i="16"/>
  <c r="CR5" i="16"/>
  <c r="CA6" i="16"/>
  <c r="CB6" i="16"/>
  <c r="CC6" i="16"/>
  <c r="CD6" i="16"/>
  <c r="CE6" i="16"/>
  <c r="CF6" i="16"/>
  <c r="CG6" i="16"/>
  <c r="CH6" i="16"/>
  <c r="CI6" i="16"/>
  <c r="CJ6" i="16"/>
  <c r="CK6" i="16"/>
  <c r="CL6" i="16"/>
  <c r="CM6" i="16"/>
  <c r="CN6" i="16"/>
  <c r="CO6" i="16"/>
  <c r="CP6" i="16"/>
  <c r="CQ6" i="16"/>
  <c r="CR6" i="16"/>
  <c r="CA7" i="16"/>
  <c r="CB7" i="16"/>
  <c r="CC7" i="16"/>
  <c r="CD7" i="16"/>
  <c r="CE7" i="16"/>
  <c r="CF7" i="16"/>
  <c r="CG7" i="16"/>
  <c r="CH7" i="16"/>
  <c r="CI7" i="16"/>
  <c r="CJ7" i="16"/>
  <c r="CK7" i="16"/>
  <c r="CL7" i="16"/>
  <c r="CM7" i="16"/>
  <c r="CN7" i="16"/>
  <c r="CO7" i="16"/>
  <c r="CP7" i="16"/>
  <c r="CQ7" i="16"/>
  <c r="CR7" i="16"/>
  <c r="CA8" i="16"/>
  <c r="CB8" i="16"/>
  <c r="CC8" i="16"/>
  <c r="CD8" i="16"/>
  <c r="CE8" i="16"/>
  <c r="CF8" i="16"/>
  <c r="CG8" i="16"/>
  <c r="CH8" i="16"/>
  <c r="CI8" i="16"/>
  <c r="CJ8" i="16"/>
  <c r="CK8" i="16"/>
  <c r="CL8" i="16"/>
  <c r="CM8" i="16"/>
  <c r="CN8" i="16"/>
  <c r="CO8" i="16"/>
  <c r="CP8" i="16"/>
  <c r="CQ8" i="16"/>
  <c r="CR8" i="16"/>
  <c r="CA9" i="16"/>
  <c r="CB9" i="16"/>
  <c r="CC9" i="16"/>
  <c r="CD9" i="16"/>
  <c r="CE9" i="16"/>
  <c r="CF9" i="16"/>
  <c r="CG9" i="16"/>
  <c r="CH9" i="16"/>
  <c r="CI9" i="16"/>
  <c r="CJ9" i="16"/>
  <c r="CK9" i="16"/>
  <c r="CL9" i="16"/>
  <c r="CM9" i="16"/>
  <c r="CN9" i="16"/>
  <c r="CO9" i="16"/>
  <c r="CP9" i="16"/>
  <c r="CQ9" i="16"/>
  <c r="CR9" i="16"/>
  <c r="CA10" i="16"/>
  <c r="CB10" i="16"/>
  <c r="CC10" i="16"/>
  <c r="CD10" i="16"/>
  <c r="CE10" i="16"/>
  <c r="CF10" i="16"/>
  <c r="CG10" i="16"/>
  <c r="CH10" i="16"/>
  <c r="CI10" i="16"/>
  <c r="CJ10" i="16"/>
  <c r="CK10" i="16"/>
  <c r="CL10" i="16"/>
  <c r="CM10" i="16"/>
  <c r="CN10" i="16"/>
  <c r="CO10" i="16"/>
  <c r="CP10" i="16"/>
  <c r="CQ10" i="16"/>
  <c r="CR10" i="16"/>
  <c r="CA11" i="16"/>
  <c r="CB11" i="16"/>
  <c r="CC11" i="16"/>
  <c r="CD11" i="16"/>
  <c r="CE11" i="16"/>
  <c r="CF11" i="16"/>
  <c r="CG11" i="16"/>
  <c r="CH11" i="16"/>
  <c r="CI11" i="16"/>
  <c r="CJ11" i="16"/>
  <c r="CK11" i="16"/>
  <c r="CL11" i="16"/>
  <c r="CM11" i="16"/>
  <c r="CN11" i="16"/>
  <c r="CO11" i="16"/>
  <c r="CP11" i="16"/>
  <c r="CQ11" i="16"/>
  <c r="CR11" i="16"/>
  <c r="CA12" i="16"/>
  <c r="CB12" i="16"/>
  <c r="CC12" i="16"/>
  <c r="CD12" i="16"/>
  <c r="CE12" i="16"/>
  <c r="CF12" i="16"/>
  <c r="CG12" i="16"/>
  <c r="CH12" i="16"/>
  <c r="CI12" i="16"/>
  <c r="CJ12" i="16"/>
  <c r="CK12" i="16"/>
  <c r="CL12" i="16"/>
  <c r="CM12" i="16"/>
  <c r="CN12" i="16"/>
  <c r="CO12" i="16"/>
  <c r="CP12" i="16"/>
  <c r="CQ12" i="16"/>
  <c r="CR12" i="16"/>
  <c r="CA13" i="16"/>
  <c r="CB13" i="16"/>
  <c r="CC13" i="16"/>
  <c r="CD13" i="16"/>
  <c r="CE13" i="16"/>
  <c r="CF13" i="16"/>
  <c r="CG13" i="16"/>
  <c r="CH13" i="16"/>
  <c r="CI13" i="16"/>
  <c r="CJ13" i="16"/>
  <c r="CK13" i="16"/>
  <c r="CL13" i="16"/>
  <c r="CM13" i="16"/>
  <c r="CN13" i="16"/>
  <c r="CO13" i="16"/>
  <c r="CP13" i="16"/>
  <c r="CQ13" i="16"/>
  <c r="CR13" i="16"/>
  <c r="CA14" i="16"/>
  <c r="CB14" i="16"/>
  <c r="CC14" i="16"/>
  <c r="CD14" i="16"/>
  <c r="CE14" i="16"/>
  <c r="CF14" i="16"/>
  <c r="CG14" i="16"/>
  <c r="CH14" i="16"/>
  <c r="CI14" i="16"/>
  <c r="CJ14" i="16"/>
  <c r="CK14" i="16"/>
  <c r="CL14" i="16"/>
  <c r="CM14" i="16"/>
  <c r="CN14" i="16"/>
  <c r="CO14" i="16"/>
  <c r="CP14" i="16"/>
  <c r="CQ14" i="16"/>
  <c r="CR14" i="16"/>
  <c r="CA15" i="16"/>
  <c r="CB15" i="16"/>
  <c r="CC15" i="16"/>
  <c r="CD15" i="16"/>
  <c r="CE15" i="16"/>
  <c r="CF15" i="16"/>
  <c r="CG15" i="16"/>
  <c r="CH15" i="16"/>
  <c r="CI15" i="16"/>
  <c r="CJ15" i="16"/>
  <c r="CK15" i="16"/>
  <c r="CL15" i="16"/>
  <c r="CM15" i="16"/>
  <c r="CN15" i="16"/>
  <c r="CO15" i="16"/>
  <c r="CP15" i="16"/>
  <c r="CQ15" i="16"/>
  <c r="CR15" i="16"/>
  <c r="CA16" i="16"/>
  <c r="CB16" i="16"/>
  <c r="CC16" i="16"/>
  <c r="CD16" i="16"/>
  <c r="CE16" i="16"/>
  <c r="CF16" i="16"/>
  <c r="CG16" i="16"/>
  <c r="CH16" i="16"/>
  <c r="CI16" i="16"/>
  <c r="CJ16" i="16"/>
  <c r="CK16" i="16"/>
  <c r="CL16" i="16"/>
  <c r="CM16" i="16"/>
  <c r="CN16" i="16"/>
  <c r="CO16" i="16"/>
  <c r="CP16" i="16"/>
  <c r="CQ16" i="16"/>
  <c r="CR16" i="16"/>
  <c r="CA17" i="16"/>
  <c r="CB17" i="16"/>
  <c r="CC17" i="16"/>
  <c r="CD17" i="16"/>
  <c r="CE17" i="16"/>
  <c r="CF17" i="16"/>
  <c r="CG17" i="16"/>
  <c r="CH17" i="16"/>
  <c r="CI17" i="16"/>
  <c r="CJ17" i="16"/>
  <c r="CK17" i="16"/>
  <c r="CL17" i="16"/>
  <c r="CM17" i="16"/>
  <c r="CN17" i="16"/>
  <c r="CO17" i="16"/>
  <c r="CP17" i="16"/>
  <c r="CQ17" i="16"/>
  <c r="CR17" i="16"/>
  <c r="CA18" i="16"/>
  <c r="CB18" i="16"/>
  <c r="CC18" i="16"/>
  <c r="CD18" i="16"/>
  <c r="CE18" i="16"/>
  <c r="CF18" i="16"/>
  <c r="CG18" i="16"/>
  <c r="CH18" i="16"/>
  <c r="CI18" i="16"/>
  <c r="CJ18" i="16"/>
  <c r="CK18" i="16"/>
  <c r="CL18" i="16"/>
  <c r="CM18" i="16"/>
  <c r="CN18" i="16"/>
  <c r="CO18" i="16"/>
  <c r="CP18" i="16"/>
  <c r="CQ18" i="16"/>
  <c r="CR18" i="16"/>
  <c r="CA19" i="16"/>
  <c r="CB19" i="16"/>
  <c r="CC19" i="16"/>
  <c r="CD19" i="16"/>
  <c r="CE19" i="16"/>
  <c r="CF19" i="16"/>
  <c r="CG19" i="16"/>
  <c r="CH19" i="16"/>
  <c r="CI19" i="16"/>
  <c r="CJ19" i="16"/>
  <c r="CK19" i="16"/>
  <c r="CL19" i="16"/>
  <c r="CM19" i="16"/>
  <c r="CN19" i="16"/>
  <c r="CO19" i="16"/>
  <c r="CP19" i="16"/>
  <c r="CQ19" i="16"/>
  <c r="CR19" i="16"/>
  <c r="CA20" i="16"/>
  <c r="CB20" i="16"/>
  <c r="CC20" i="16"/>
  <c r="CD20" i="16"/>
  <c r="CE20" i="16"/>
  <c r="CF20" i="16"/>
  <c r="CG20" i="16"/>
  <c r="CH20" i="16"/>
  <c r="CI20" i="16"/>
  <c r="CJ20" i="16"/>
  <c r="CK20" i="16"/>
  <c r="CL20" i="16"/>
  <c r="CM20" i="16"/>
  <c r="CN20" i="16"/>
  <c r="CO20" i="16"/>
  <c r="CP20" i="16"/>
  <c r="CQ20" i="16"/>
  <c r="CR20" i="16"/>
  <c r="CA21" i="16"/>
  <c r="CB21" i="16"/>
  <c r="CC21" i="16"/>
  <c r="CD21" i="16"/>
  <c r="CE21" i="16"/>
  <c r="CF21" i="16"/>
  <c r="CG21" i="16"/>
  <c r="CH21" i="16"/>
  <c r="CI21" i="16"/>
  <c r="CJ21" i="16"/>
  <c r="CK21" i="16"/>
  <c r="CL21" i="16"/>
  <c r="CM21" i="16"/>
  <c r="CN21" i="16"/>
  <c r="CO21" i="16"/>
  <c r="CP21" i="16"/>
  <c r="CQ21" i="16"/>
  <c r="CR21" i="16"/>
  <c r="CA22" i="16"/>
  <c r="CB22" i="16"/>
  <c r="CC22" i="16"/>
  <c r="CD22" i="16"/>
  <c r="CE22" i="16"/>
  <c r="CF22" i="16"/>
  <c r="CG22" i="16"/>
  <c r="CH22" i="16"/>
  <c r="CI22" i="16"/>
  <c r="CJ22" i="16"/>
  <c r="CK22" i="16"/>
  <c r="CL22" i="16"/>
  <c r="CM22" i="16"/>
  <c r="CN22" i="16"/>
  <c r="CO22" i="16"/>
  <c r="CP22" i="16"/>
  <c r="CQ22" i="16"/>
  <c r="CR22" i="16"/>
  <c r="CA23" i="16"/>
  <c r="CB23" i="16"/>
  <c r="CC23" i="16"/>
  <c r="CD23" i="16"/>
  <c r="CE23" i="16"/>
  <c r="CF23" i="16"/>
  <c r="CG23" i="16"/>
  <c r="CH23" i="16"/>
  <c r="CI23" i="16"/>
  <c r="CJ23" i="16"/>
  <c r="CK23" i="16"/>
  <c r="CL23" i="16"/>
  <c r="CM23" i="16"/>
  <c r="CN23" i="16"/>
  <c r="CO23" i="16"/>
  <c r="CP23" i="16"/>
  <c r="CQ23" i="16"/>
  <c r="CR23" i="16"/>
  <c r="CA24" i="16"/>
  <c r="CB24" i="16"/>
  <c r="CC24" i="16"/>
  <c r="CD24" i="16"/>
  <c r="CE24" i="16"/>
  <c r="CF24" i="16"/>
  <c r="CG24" i="16"/>
  <c r="CH24" i="16"/>
  <c r="CI24" i="16"/>
  <c r="CJ24" i="16"/>
  <c r="CK24" i="16"/>
  <c r="CL24" i="16"/>
  <c r="CM24" i="16"/>
  <c r="CN24" i="16"/>
  <c r="CO24" i="16"/>
  <c r="CP24" i="16"/>
  <c r="CQ24" i="16"/>
  <c r="CR24" i="16"/>
  <c r="CA25" i="16"/>
  <c r="CB25" i="16"/>
  <c r="CC25" i="16"/>
  <c r="CD25" i="16"/>
  <c r="CE25" i="16"/>
  <c r="CF25" i="16"/>
  <c r="CG25" i="16"/>
  <c r="CH25" i="16"/>
  <c r="CI25" i="16"/>
  <c r="CJ25" i="16"/>
  <c r="CK25" i="16"/>
  <c r="CL25" i="16"/>
  <c r="CM25" i="16"/>
  <c r="CN25" i="16"/>
  <c r="CO25" i="16"/>
  <c r="CP25" i="16"/>
  <c r="CQ25" i="16"/>
  <c r="CR25" i="16"/>
  <c r="CA26" i="16"/>
  <c r="CB26" i="16"/>
  <c r="CC26" i="16"/>
  <c r="CD26" i="16"/>
  <c r="CE26" i="16"/>
  <c r="CF26" i="16"/>
  <c r="CG26" i="16"/>
  <c r="CH26" i="16"/>
  <c r="CI26" i="16"/>
  <c r="CJ26" i="16"/>
  <c r="CK26" i="16"/>
  <c r="CL26" i="16"/>
  <c r="CM26" i="16"/>
  <c r="CN26" i="16"/>
  <c r="CO26" i="16"/>
  <c r="CP26" i="16"/>
  <c r="CQ26" i="16"/>
  <c r="CR26" i="16"/>
  <c r="CA27" i="16"/>
  <c r="CB27" i="16"/>
  <c r="CC27" i="16"/>
  <c r="CD27" i="16"/>
  <c r="CE27" i="16"/>
  <c r="CF27" i="16"/>
  <c r="CG27" i="16"/>
  <c r="CH27" i="16"/>
  <c r="CI27" i="16"/>
  <c r="CJ27" i="16"/>
  <c r="CK27" i="16"/>
  <c r="CL27" i="16"/>
  <c r="CM27" i="16"/>
  <c r="CN27" i="16"/>
  <c r="CO27" i="16"/>
  <c r="CP27" i="16"/>
  <c r="CQ27" i="16"/>
  <c r="CR27" i="16"/>
  <c r="CA28" i="16"/>
  <c r="CB28" i="16"/>
  <c r="CC28" i="16"/>
  <c r="CD28" i="16"/>
  <c r="CE28" i="16"/>
  <c r="CF28" i="16"/>
  <c r="CG28" i="16"/>
  <c r="CH28" i="16"/>
  <c r="CI28" i="16"/>
  <c r="CJ28" i="16"/>
  <c r="CK28" i="16"/>
  <c r="CL28" i="16"/>
  <c r="CM28" i="16"/>
  <c r="CN28" i="16"/>
  <c r="CO28" i="16"/>
  <c r="CP28" i="16"/>
  <c r="CQ28" i="16"/>
  <c r="CR28" i="16"/>
  <c r="CA29" i="16"/>
  <c r="CB29" i="16"/>
  <c r="CC29" i="16"/>
  <c r="CD29" i="16"/>
  <c r="CE29" i="16"/>
  <c r="CF29" i="16"/>
  <c r="CG29" i="16"/>
  <c r="CH29" i="16"/>
  <c r="CI29" i="16"/>
  <c r="CJ29" i="16"/>
  <c r="CK29" i="16"/>
  <c r="CL29" i="16"/>
  <c r="CM29" i="16"/>
  <c r="CN29" i="16"/>
  <c r="CO29" i="16"/>
  <c r="CP29" i="16"/>
  <c r="CQ29" i="16"/>
  <c r="CR29" i="16"/>
  <c r="CA30" i="16"/>
  <c r="CB30" i="16"/>
  <c r="CC30" i="16"/>
  <c r="CD30" i="16"/>
  <c r="CE30" i="16"/>
  <c r="CF30" i="16"/>
  <c r="CG30" i="16"/>
  <c r="CH30" i="16"/>
  <c r="CI30" i="16"/>
  <c r="CJ30" i="16"/>
  <c r="CK30" i="16"/>
  <c r="CL30" i="16"/>
  <c r="CM30" i="16"/>
  <c r="CN30" i="16"/>
  <c r="CO30" i="16"/>
  <c r="CP30" i="16"/>
  <c r="CQ30" i="16"/>
  <c r="CR30" i="16"/>
  <c r="CA31" i="16"/>
  <c r="CB31" i="16"/>
  <c r="CC31" i="16"/>
  <c r="CD31" i="16"/>
  <c r="CE31" i="16"/>
  <c r="CF31" i="16"/>
  <c r="CG31" i="16"/>
  <c r="CH31" i="16"/>
  <c r="CI31" i="16"/>
  <c r="CJ31" i="16"/>
  <c r="CK31" i="16"/>
  <c r="CL31" i="16"/>
  <c r="CM31" i="16"/>
  <c r="CN31" i="16"/>
  <c r="CO31" i="16"/>
  <c r="CP31" i="16"/>
  <c r="CQ31" i="16"/>
  <c r="CR31" i="16"/>
  <c r="CA32" i="16"/>
  <c r="CB32" i="16"/>
  <c r="CC32" i="16"/>
  <c r="CD32" i="16"/>
  <c r="CE32" i="16"/>
  <c r="CF32" i="16"/>
  <c r="CG32" i="16"/>
  <c r="CH32" i="16"/>
  <c r="CI32" i="16"/>
  <c r="CJ32" i="16"/>
  <c r="CK32" i="16"/>
  <c r="CL32" i="16"/>
  <c r="CM32" i="16"/>
  <c r="CN32" i="16"/>
  <c r="CO32" i="16"/>
  <c r="CP32" i="16"/>
  <c r="CQ32" i="16"/>
  <c r="CR32" i="16"/>
  <c r="CA33" i="16"/>
  <c r="CB33" i="16"/>
  <c r="CC33" i="16"/>
  <c r="CD33" i="16"/>
  <c r="CE33" i="16"/>
  <c r="CF33" i="16"/>
  <c r="CG33" i="16"/>
  <c r="CH33" i="16"/>
  <c r="CI33" i="16"/>
  <c r="CJ33" i="16"/>
  <c r="CK33" i="16"/>
  <c r="CL33" i="16"/>
  <c r="CM33" i="16"/>
  <c r="CN33" i="16"/>
  <c r="CO33" i="16"/>
  <c r="CP33" i="16"/>
  <c r="CQ33" i="16"/>
  <c r="CR33" i="16"/>
  <c r="CA34" i="16"/>
  <c r="CB34" i="16"/>
  <c r="CC34" i="16"/>
  <c r="CD34" i="16"/>
  <c r="CE34" i="16"/>
  <c r="CF34" i="16"/>
  <c r="CG34" i="16"/>
  <c r="CH34" i="16"/>
  <c r="CI34" i="16"/>
  <c r="CJ34" i="16"/>
  <c r="CK34" i="16"/>
  <c r="CL34" i="16"/>
  <c r="CM34" i="16"/>
  <c r="CN34" i="16"/>
  <c r="CO34" i="16"/>
  <c r="CP34" i="16"/>
  <c r="CQ34" i="16"/>
  <c r="CR34" i="16"/>
  <c r="CA35" i="16"/>
  <c r="CB35" i="16"/>
  <c r="CC35" i="16"/>
  <c r="CD35" i="16"/>
  <c r="CE35" i="16"/>
  <c r="CF35" i="16"/>
  <c r="CG35" i="16"/>
  <c r="CH35" i="16"/>
  <c r="CI35" i="16"/>
  <c r="CJ35" i="16"/>
  <c r="CK35" i="16"/>
  <c r="CL35" i="16"/>
  <c r="CM35" i="16"/>
  <c r="CN35" i="16"/>
  <c r="CO35" i="16"/>
  <c r="CP35" i="16"/>
  <c r="CQ35" i="16"/>
  <c r="CR35" i="16"/>
  <c r="CA36" i="16"/>
  <c r="CB36" i="16"/>
  <c r="CC36" i="16"/>
  <c r="CD36" i="16"/>
  <c r="CE36" i="16"/>
  <c r="CF36" i="16"/>
  <c r="CG36" i="16"/>
  <c r="CH36" i="16"/>
  <c r="CI36" i="16"/>
  <c r="CJ36" i="16"/>
  <c r="CK36" i="16"/>
  <c r="CL36" i="16"/>
  <c r="CM36" i="16"/>
  <c r="CN36" i="16"/>
  <c r="CO36" i="16"/>
  <c r="CP36" i="16"/>
  <c r="CQ36" i="16"/>
  <c r="CR36" i="16"/>
  <c r="CA37" i="16"/>
  <c r="CB37" i="16"/>
  <c r="CC37" i="16"/>
  <c r="CD37" i="16"/>
  <c r="CE37" i="16"/>
  <c r="CF37" i="16"/>
  <c r="CG37" i="16"/>
  <c r="CH37" i="16"/>
  <c r="CI37" i="16"/>
  <c r="CJ37" i="16"/>
  <c r="CK37" i="16"/>
  <c r="CL37" i="16"/>
  <c r="CM37" i="16"/>
  <c r="CN37" i="16"/>
  <c r="CO37" i="16"/>
  <c r="CP37" i="16"/>
  <c r="CQ37" i="16"/>
  <c r="CR37" i="16"/>
  <c r="CA38" i="16"/>
  <c r="CB38" i="16"/>
  <c r="CC38" i="16"/>
  <c r="CD38" i="16"/>
  <c r="CE38" i="16"/>
  <c r="CF38" i="16"/>
  <c r="CG38" i="16"/>
  <c r="CH38" i="16"/>
  <c r="CI38" i="16"/>
  <c r="CJ38" i="16"/>
  <c r="CK38" i="16"/>
  <c r="CL38" i="16"/>
  <c r="CM38" i="16"/>
  <c r="CN38" i="16"/>
  <c r="CO38" i="16"/>
  <c r="CP38" i="16"/>
  <c r="CQ38" i="16"/>
  <c r="CR38" i="16"/>
  <c r="CA39" i="16"/>
  <c r="CB39" i="16"/>
  <c r="CC39" i="16"/>
  <c r="CD39" i="16"/>
  <c r="CE39" i="16"/>
  <c r="CF39" i="16"/>
  <c r="CG39" i="16"/>
  <c r="CH39" i="16"/>
  <c r="CI39" i="16"/>
  <c r="CJ39" i="16"/>
  <c r="CK39" i="16"/>
  <c r="CL39" i="16"/>
  <c r="CM39" i="16"/>
  <c r="CN39" i="16"/>
  <c r="CO39" i="16"/>
  <c r="CP39" i="16"/>
  <c r="CQ39" i="16"/>
  <c r="CR39" i="16"/>
  <c r="CA40" i="16"/>
  <c r="CB40" i="16"/>
  <c r="CC40" i="16"/>
  <c r="CD40" i="16"/>
  <c r="CE40" i="16"/>
  <c r="CF40" i="16"/>
  <c r="CG40" i="16"/>
  <c r="CH40" i="16"/>
  <c r="CI40" i="16"/>
  <c r="CJ40" i="16"/>
  <c r="CK40" i="16"/>
  <c r="CL40" i="16"/>
  <c r="CM40" i="16"/>
  <c r="CN40" i="16"/>
  <c r="CO40" i="16"/>
  <c r="CP40" i="16"/>
  <c r="CQ40" i="16"/>
  <c r="CR40" i="16"/>
  <c r="CA41" i="16"/>
  <c r="CB41" i="16"/>
  <c r="CC41" i="16"/>
  <c r="CD41" i="16"/>
  <c r="CE41" i="16"/>
  <c r="CF41" i="16"/>
  <c r="CG41" i="16"/>
  <c r="CH41" i="16"/>
  <c r="CI41" i="16"/>
  <c r="CJ41" i="16"/>
  <c r="CK41" i="16"/>
  <c r="CL41" i="16"/>
  <c r="CM41" i="16"/>
  <c r="CN41" i="16"/>
  <c r="CO41" i="16"/>
  <c r="CP41" i="16"/>
  <c r="CQ41" i="16"/>
  <c r="CR41" i="16"/>
  <c r="CA42" i="16"/>
  <c r="CB42" i="16"/>
  <c r="CC42" i="16"/>
  <c r="CD42" i="16"/>
  <c r="CE42" i="16"/>
  <c r="CF42" i="16"/>
  <c r="CG42" i="16"/>
  <c r="CH42" i="16"/>
  <c r="CI42" i="16"/>
  <c r="CJ42" i="16"/>
  <c r="CK42" i="16"/>
  <c r="CL42" i="16"/>
  <c r="CM42" i="16"/>
  <c r="CN42" i="16"/>
  <c r="CO42" i="16"/>
  <c r="CP42" i="16"/>
  <c r="CQ42" i="16"/>
  <c r="CR42" i="16"/>
  <c r="CA43" i="16"/>
  <c r="CB43" i="16"/>
  <c r="CC43" i="16"/>
  <c r="CD43" i="16"/>
  <c r="CE43" i="16"/>
  <c r="CF43" i="16"/>
  <c r="CG43" i="16"/>
  <c r="CH43" i="16"/>
  <c r="CI43" i="16"/>
  <c r="CJ43" i="16"/>
  <c r="CK43" i="16"/>
  <c r="CL43" i="16"/>
  <c r="CM43" i="16"/>
  <c r="CN43" i="16"/>
  <c r="CO43" i="16"/>
  <c r="CP43" i="16"/>
  <c r="CQ43" i="16"/>
  <c r="CR43" i="16"/>
  <c r="CA44" i="16"/>
  <c r="CB44" i="16"/>
  <c r="CC44" i="16"/>
  <c r="CD44" i="16"/>
  <c r="CE44" i="16"/>
  <c r="CF44" i="16"/>
  <c r="CG44" i="16"/>
  <c r="CH44" i="16"/>
  <c r="CI44" i="16"/>
  <c r="CJ44" i="16"/>
  <c r="CK44" i="16"/>
  <c r="CL44" i="16"/>
  <c r="CM44" i="16"/>
  <c r="CN44" i="16"/>
  <c r="CO44" i="16"/>
  <c r="CP44" i="16"/>
  <c r="CQ44" i="16"/>
  <c r="CR44" i="16"/>
  <c r="CA45" i="16"/>
  <c r="CB45" i="16"/>
  <c r="CC45" i="16"/>
  <c r="CD45" i="16"/>
  <c r="CE45" i="16"/>
  <c r="CF45" i="16"/>
  <c r="CG45" i="16"/>
  <c r="CH45" i="16"/>
  <c r="CI45" i="16"/>
  <c r="CJ45" i="16"/>
  <c r="CK45" i="16"/>
  <c r="CL45" i="16"/>
  <c r="CM45" i="16"/>
  <c r="CN45" i="16"/>
  <c r="CO45" i="16"/>
  <c r="CP45" i="16"/>
  <c r="CQ45" i="16"/>
  <c r="CR45" i="16"/>
  <c r="CA46" i="16"/>
  <c r="CB46" i="16"/>
  <c r="CC46" i="16"/>
  <c r="CD46" i="16"/>
  <c r="CE46" i="16"/>
  <c r="CF46" i="16"/>
  <c r="CG46" i="16"/>
  <c r="CH46" i="16"/>
  <c r="CI46" i="16"/>
  <c r="CJ46" i="16"/>
  <c r="CK46" i="16"/>
  <c r="CL46" i="16"/>
  <c r="CM46" i="16"/>
  <c r="CN46" i="16"/>
  <c r="CO46" i="16"/>
  <c r="CP46" i="16"/>
  <c r="CQ46" i="16"/>
  <c r="CR46" i="16"/>
  <c r="CA47" i="16"/>
  <c r="CB47" i="16"/>
  <c r="CC47" i="16"/>
  <c r="CD47" i="16"/>
  <c r="CE47" i="16"/>
  <c r="CF47" i="16"/>
  <c r="CG47" i="16"/>
  <c r="CH47" i="16"/>
  <c r="CI47" i="16"/>
  <c r="CJ47" i="16"/>
  <c r="CK47" i="16"/>
  <c r="CL47" i="16"/>
  <c r="CM47" i="16"/>
  <c r="CN47" i="16"/>
  <c r="CO47" i="16"/>
  <c r="CP47" i="16"/>
  <c r="CQ47" i="16"/>
  <c r="CR47" i="16"/>
  <c r="CA48" i="16"/>
  <c r="CB48" i="16"/>
  <c r="CC48" i="16"/>
  <c r="CD48" i="16"/>
  <c r="CE48" i="16"/>
  <c r="CF48" i="16"/>
  <c r="CG48" i="16"/>
  <c r="CH48" i="16"/>
  <c r="CI48" i="16"/>
  <c r="CJ48" i="16"/>
  <c r="CK48" i="16"/>
  <c r="CL48" i="16"/>
  <c r="CM48" i="16"/>
  <c r="CN48" i="16"/>
  <c r="CO48" i="16"/>
  <c r="CP48" i="16"/>
  <c r="CQ48" i="16"/>
  <c r="CR48" i="16"/>
  <c r="CA49" i="16"/>
  <c r="CB49" i="16"/>
  <c r="CC49" i="16"/>
  <c r="CD49" i="16"/>
  <c r="CE49" i="16"/>
  <c r="CF49" i="16"/>
  <c r="CG49" i="16"/>
  <c r="CH49" i="16"/>
  <c r="CI49" i="16"/>
  <c r="CJ49" i="16"/>
  <c r="CK49" i="16"/>
  <c r="CL49" i="16"/>
  <c r="CM49" i="16"/>
  <c r="CN49" i="16"/>
  <c r="CO49" i="16"/>
  <c r="CP49" i="16"/>
  <c r="CQ49" i="16"/>
  <c r="CR49" i="16"/>
  <c r="CA50" i="16"/>
  <c r="CB50" i="16"/>
  <c r="CC50" i="16"/>
  <c r="CD50" i="16"/>
  <c r="CE50" i="16"/>
  <c r="CF50" i="16"/>
  <c r="CG50" i="16"/>
  <c r="CH50" i="16"/>
  <c r="CI50" i="16"/>
  <c r="CJ50" i="16"/>
  <c r="CK50" i="16"/>
  <c r="CL50" i="16"/>
  <c r="CM50" i="16"/>
  <c r="CN50" i="16"/>
  <c r="CO50" i="16"/>
  <c r="CP50" i="16"/>
  <c r="CQ50" i="16"/>
  <c r="CR50" i="16"/>
  <c r="CA51" i="16"/>
  <c r="CB51" i="16"/>
  <c r="CC51" i="16"/>
  <c r="CD51" i="16"/>
  <c r="CE51" i="16"/>
  <c r="CF51" i="16"/>
  <c r="CG51" i="16"/>
  <c r="CH51" i="16"/>
  <c r="CI51" i="16"/>
  <c r="CJ51" i="16"/>
  <c r="CK51" i="16"/>
  <c r="CL51" i="16"/>
  <c r="CM51" i="16"/>
  <c r="CN51" i="16"/>
  <c r="CO51" i="16"/>
  <c r="CP51" i="16"/>
  <c r="CQ51" i="16"/>
  <c r="CR51" i="16"/>
  <c r="CA52" i="16"/>
  <c r="CF52" i="16" s="1"/>
  <c r="CB52" i="16"/>
  <c r="CC52" i="16"/>
  <c r="CD52" i="16"/>
  <c r="CE52" i="16"/>
  <c r="CG52" i="16"/>
  <c r="CH52" i="16"/>
  <c r="CI52" i="16"/>
  <c r="CJ52" i="16"/>
  <c r="CK52" i="16"/>
  <c r="CL52" i="16"/>
  <c r="CM52" i="16"/>
  <c r="CN52" i="16"/>
  <c r="CO52" i="16"/>
  <c r="CP52" i="16"/>
  <c r="CQ52" i="16"/>
  <c r="CR52" i="16"/>
  <c r="CA53" i="16"/>
  <c r="CF53" i="16" s="1"/>
  <c r="CB53" i="16"/>
  <c r="CC53" i="16"/>
  <c r="CD53" i="16"/>
  <c r="CE53" i="16"/>
  <c r="CG53" i="16"/>
  <c r="CH53" i="16"/>
  <c r="CI53" i="16"/>
  <c r="CJ53" i="16"/>
  <c r="CK53" i="16"/>
  <c r="CM53" i="16"/>
  <c r="CN53" i="16"/>
  <c r="CO53" i="16"/>
  <c r="CP53" i="16"/>
  <c r="CQ53" i="16"/>
  <c r="CR53" i="16"/>
  <c r="CA54" i="16"/>
  <c r="CF54" i="16" s="1"/>
  <c r="CB54" i="16"/>
  <c r="CC54" i="16"/>
  <c r="CD54" i="16"/>
  <c r="CE54" i="16"/>
  <c r="CG54" i="16"/>
  <c r="CH54" i="16"/>
  <c r="CI54" i="16"/>
  <c r="CJ54" i="16"/>
  <c r="CK54" i="16"/>
  <c r="CM54" i="16"/>
  <c r="CN54" i="16"/>
  <c r="CO54" i="16"/>
  <c r="CP54" i="16"/>
  <c r="CQ54" i="16"/>
  <c r="CR54" i="16"/>
  <c r="CA55" i="16"/>
  <c r="CF55" i="16" s="1"/>
  <c r="CB55" i="16"/>
  <c r="CC55" i="16"/>
  <c r="CD55" i="16"/>
  <c r="CE55" i="16"/>
  <c r="CG55" i="16"/>
  <c r="CH55" i="16"/>
  <c r="CI55" i="16"/>
  <c r="CJ55" i="16"/>
  <c r="CK55" i="16"/>
  <c r="CM55" i="16"/>
  <c r="CN55" i="16"/>
  <c r="CO55" i="16"/>
  <c r="CP55" i="16"/>
  <c r="CQ55" i="16"/>
  <c r="CR55" i="16"/>
  <c r="CA56" i="16"/>
  <c r="CF56" i="16" s="1"/>
  <c r="CB56" i="16"/>
  <c r="CC56" i="16"/>
  <c r="CD56" i="16"/>
  <c r="CE56" i="16"/>
  <c r="CG56" i="16"/>
  <c r="CH56" i="16"/>
  <c r="CI56" i="16"/>
  <c r="CJ56" i="16"/>
  <c r="CK56" i="16"/>
  <c r="CM56" i="16"/>
  <c r="CN56" i="16"/>
  <c r="CO56" i="16"/>
  <c r="CP56" i="16"/>
  <c r="CQ56" i="16"/>
  <c r="CR56" i="16"/>
  <c r="CA57" i="16"/>
  <c r="CF57" i="16" s="1"/>
  <c r="CB57" i="16"/>
  <c r="CC57" i="16"/>
  <c r="CD57" i="16"/>
  <c r="CE57" i="16"/>
  <c r="CG57" i="16"/>
  <c r="CH57" i="16"/>
  <c r="CI57" i="16"/>
  <c r="CJ57" i="16"/>
  <c r="CK57" i="16"/>
  <c r="CM57" i="16"/>
  <c r="CN57" i="16"/>
  <c r="CO57" i="16"/>
  <c r="CP57" i="16"/>
  <c r="CQ57" i="16"/>
  <c r="CR57" i="16"/>
  <c r="CA58" i="16"/>
  <c r="CF58" i="16" s="1"/>
  <c r="CB58" i="16"/>
  <c r="CC58" i="16"/>
  <c r="CD58" i="16"/>
  <c r="CE58" i="16"/>
  <c r="CG58" i="16"/>
  <c r="CH58" i="16"/>
  <c r="CI58" i="16"/>
  <c r="CJ58" i="16"/>
  <c r="CK58" i="16"/>
  <c r="CM58" i="16"/>
  <c r="CN58" i="16"/>
  <c r="CO58" i="16"/>
  <c r="CP58" i="16"/>
  <c r="CQ58" i="16"/>
  <c r="CR58" i="16"/>
  <c r="CA59" i="16"/>
  <c r="CF59" i="16" s="1"/>
  <c r="CB59" i="16"/>
  <c r="CC59" i="16"/>
  <c r="CD59" i="16"/>
  <c r="CE59" i="16"/>
  <c r="CG59" i="16"/>
  <c r="CH59" i="16"/>
  <c r="CI59" i="16"/>
  <c r="CJ59" i="16"/>
  <c r="CK59" i="16"/>
  <c r="CM59" i="16"/>
  <c r="CN59" i="16"/>
  <c r="CO59" i="16"/>
  <c r="CP59" i="16"/>
  <c r="CQ59" i="16"/>
  <c r="CR59" i="16"/>
  <c r="CA60" i="16"/>
  <c r="CF60" i="16" s="1"/>
  <c r="CB60" i="16"/>
  <c r="CC60" i="16"/>
  <c r="CD60" i="16"/>
  <c r="CE60" i="16"/>
  <c r="CG60" i="16"/>
  <c r="CH60" i="16"/>
  <c r="CI60" i="16"/>
  <c r="CJ60" i="16"/>
  <c r="CK60" i="16"/>
  <c r="CM60" i="16"/>
  <c r="CN60" i="16"/>
  <c r="CO60" i="16"/>
  <c r="CP60" i="16"/>
  <c r="CQ60" i="16"/>
  <c r="CR60" i="16"/>
  <c r="CA61" i="16"/>
  <c r="CF61" i="16" s="1"/>
  <c r="CB61" i="16"/>
  <c r="CC61" i="16"/>
  <c r="CD61" i="16"/>
  <c r="CE61" i="16"/>
  <c r="CG61" i="16"/>
  <c r="CH61" i="16"/>
  <c r="CI61" i="16"/>
  <c r="CJ61" i="16"/>
  <c r="CK61" i="16"/>
  <c r="CM61" i="16"/>
  <c r="CN61" i="16"/>
  <c r="CO61" i="16"/>
  <c r="CP61" i="16"/>
  <c r="CQ61" i="16"/>
  <c r="CR61" i="16"/>
  <c r="CA62" i="16"/>
  <c r="CF62" i="16" s="1"/>
  <c r="CB62" i="16"/>
  <c r="CC62" i="16"/>
  <c r="CD62" i="16"/>
  <c r="CE62" i="16"/>
  <c r="CG62" i="16"/>
  <c r="CH62" i="16"/>
  <c r="CI62" i="16"/>
  <c r="CJ62" i="16"/>
  <c r="CK62" i="16"/>
  <c r="CM62" i="16"/>
  <c r="CN62" i="16"/>
  <c r="CO62" i="16"/>
  <c r="CP62" i="16"/>
  <c r="CQ62" i="16"/>
  <c r="CR62" i="16"/>
  <c r="CA63" i="16"/>
  <c r="CF63" i="16" s="1"/>
  <c r="CB63" i="16"/>
  <c r="CC63" i="16"/>
  <c r="CD63" i="16"/>
  <c r="CE63" i="16"/>
  <c r="CG63" i="16"/>
  <c r="CH63" i="16"/>
  <c r="CI63" i="16"/>
  <c r="CJ63" i="16"/>
  <c r="CK63" i="16"/>
  <c r="CM63" i="16"/>
  <c r="CN63" i="16"/>
  <c r="CO63" i="16"/>
  <c r="CP63" i="16"/>
  <c r="CQ63" i="16"/>
  <c r="CR63" i="16"/>
  <c r="CA64" i="16"/>
  <c r="CF64" i="16" s="1"/>
  <c r="CB64" i="16"/>
  <c r="CC64" i="16"/>
  <c r="CD64" i="16"/>
  <c r="CE64" i="16"/>
  <c r="CG64" i="16"/>
  <c r="CH64" i="16"/>
  <c r="CI64" i="16"/>
  <c r="CJ64" i="16"/>
  <c r="CK64" i="16"/>
  <c r="CM64" i="16"/>
  <c r="CN64" i="16"/>
  <c r="CO64" i="16"/>
  <c r="CP64" i="16"/>
  <c r="CQ64" i="16"/>
  <c r="CR64" i="16"/>
  <c r="CA65" i="16"/>
  <c r="CF65" i="16" s="1"/>
  <c r="CB65" i="16"/>
  <c r="CC65" i="16"/>
  <c r="CD65" i="16"/>
  <c r="CE65" i="16"/>
  <c r="CG65" i="16"/>
  <c r="CH65" i="16"/>
  <c r="CI65" i="16"/>
  <c r="CJ65" i="16"/>
  <c r="CK65" i="16"/>
  <c r="CM65" i="16"/>
  <c r="CN65" i="16"/>
  <c r="CO65" i="16"/>
  <c r="CP65" i="16"/>
  <c r="CQ65" i="16"/>
  <c r="CR65" i="16"/>
  <c r="CA66" i="16"/>
  <c r="CF66" i="16" s="1"/>
  <c r="CB66" i="16"/>
  <c r="CC66" i="16"/>
  <c r="CD66" i="16"/>
  <c r="CE66" i="16"/>
  <c r="CG66" i="16"/>
  <c r="CH66" i="16"/>
  <c r="CI66" i="16"/>
  <c r="CJ66" i="16"/>
  <c r="CK66" i="16"/>
  <c r="CM66" i="16"/>
  <c r="CN66" i="16"/>
  <c r="CO66" i="16"/>
  <c r="CP66" i="16"/>
  <c r="CQ66" i="16"/>
  <c r="CR66" i="16"/>
  <c r="CA67" i="16"/>
  <c r="CF67" i="16" s="1"/>
  <c r="CB67" i="16"/>
  <c r="CC67" i="16"/>
  <c r="CD67" i="16"/>
  <c r="CE67" i="16"/>
  <c r="CG67" i="16"/>
  <c r="CH67" i="16"/>
  <c r="CI67" i="16"/>
  <c r="CJ67" i="16"/>
  <c r="CK67" i="16"/>
  <c r="CM67" i="16"/>
  <c r="CN67" i="16"/>
  <c r="CO67" i="16"/>
  <c r="CP67" i="16"/>
  <c r="CQ67" i="16"/>
  <c r="CR67" i="16"/>
  <c r="CA68" i="16"/>
  <c r="CF68" i="16" s="1"/>
  <c r="CB68" i="16"/>
  <c r="CC68" i="16"/>
  <c r="CD68" i="16"/>
  <c r="CE68" i="16"/>
  <c r="CG68" i="16"/>
  <c r="CH68" i="16"/>
  <c r="CI68" i="16"/>
  <c r="CJ68" i="16"/>
  <c r="CK68" i="16"/>
  <c r="CM68" i="16"/>
  <c r="CN68" i="16"/>
  <c r="CO68" i="16"/>
  <c r="CP68" i="16"/>
  <c r="CQ68" i="16"/>
  <c r="CR68" i="16"/>
  <c r="CA69" i="16"/>
  <c r="CF69" i="16" s="1"/>
  <c r="CB69" i="16"/>
  <c r="CC69" i="16"/>
  <c r="CD69" i="16"/>
  <c r="CE69" i="16"/>
  <c r="CG69" i="16"/>
  <c r="CH69" i="16"/>
  <c r="CI69" i="16"/>
  <c r="CJ69" i="16"/>
  <c r="CK69" i="16"/>
  <c r="CM69" i="16"/>
  <c r="CN69" i="16"/>
  <c r="CO69" i="16"/>
  <c r="CP69" i="16"/>
  <c r="CQ69" i="16"/>
  <c r="CR69" i="16"/>
  <c r="CA70" i="16"/>
  <c r="CF70" i="16" s="1"/>
  <c r="CB70" i="16"/>
  <c r="CC70" i="16"/>
  <c r="CD70" i="16"/>
  <c r="CE70" i="16"/>
  <c r="CG70" i="16"/>
  <c r="CH70" i="16"/>
  <c r="CI70" i="16"/>
  <c r="CJ70" i="16"/>
  <c r="CK70" i="16"/>
  <c r="CM70" i="16"/>
  <c r="CN70" i="16"/>
  <c r="CO70" i="16"/>
  <c r="CP70" i="16"/>
  <c r="CQ70" i="16"/>
  <c r="CR70" i="16"/>
  <c r="CA71" i="16"/>
  <c r="CB71" i="16" s="1"/>
  <c r="CC71" i="16"/>
  <c r="CD71" i="16"/>
  <c r="CE71" i="16"/>
  <c r="CG71" i="16"/>
  <c r="CH71" i="16"/>
  <c r="CJ71" i="16"/>
  <c r="CK71" i="16"/>
  <c r="CM71" i="16"/>
  <c r="CN71" i="16"/>
  <c r="CO71" i="16"/>
  <c r="CQ71" i="16"/>
  <c r="CR71" i="16"/>
  <c r="CA72" i="16"/>
  <c r="CD72" i="16"/>
  <c r="CE72" i="16"/>
  <c r="CG72" i="16"/>
  <c r="CI72" i="16"/>
  <c r="CO72" i="16"/>
  <c r="CP72" i="16"/>
  <c r="CR72" i="16"/>
  <c r="CA73" i="16"/>
  <c r="CC73" i="16"/>
  <c r="CD73" i="16"/>
  <c r="CO73" i="16"/>
  <c r="CP73" i="16"/>
  <c r="CQ73" i="16"/>
  <c r="CR73" i="16"/>
  <c r="CA74" i="16"/>
  <c r="CB74" i="16" s="1"/>
  <c r="CC74" i="16"/>
  <c r="CD74" i="16"/>
  <c r="CE74" i="16"/>
  <c r="CG74" i="16"/>
  <c r="CH74" i="16"/>
  <c r="CJ74" i="16"/>
  <c r="CK74" i="16"/>
  <c r="CM74" i="16"/>
  <c r="CN74" i="16"/>
  <c r="CO74" i="16"/>
  <c r="CQ74" i="16"/>
  <c r="CR74" i="16"/>
  <c r="CA75" i="16"/>
  <c r="CG75" i="16" s="1"/>
  <c r="CB75" i="16"/>
  <c r="CD75" i="16"/>
  <c r="CE75" i="16"/>
  <c r="CH75" i="16"/>
  <c r="CI75" i="16"/>
  <c r="CM75" i="16"/>
  <c r="CN75" i="16"/>
  <c r="CO75" i="16"/>
  <c r="CR75" i="16"/>
  <c r="CA76" i="16"/>
  <c r="CH76" i="16" s="1"/>
  <c r="CB76" i="16"/>
  <c r="CC76" i="16"/>
  <c r="CD76" i="16"/>
  <c r="CI76" i="16"/>
  <c r="CJ76" i="16"/>
  <c r="CK76" i="16"/>
  <c r="CO76" i="16"/>
  <c r="CP76" i="16"/>
  <c r="CR76" i="16"/>
  <c r="CA77" i="16"/>
  <c r="CB77" i="16" s="1"/>
  <c r="CC77" i="16"/>
  <c r="CD77" i="16"/>
  <c r="CE77" i="16"/>
  <c r="CG77" i="16"/>
  <c r="CH77" i="16"/>
  <c r="CJ77" i="16"/>
  <c r="CK77" i="16"/>
  <c r="CM77" i="16"/>
  <c r="CN77" i="16"/>
  <c r="CO77" i="16"/>
  <c r="CQ77" i="16"/>
  <c r="CR77" i="16"/>
  <c r="CA78" i="16"/>
  <c r="CN78" i="16" s="1"/>
  <c r="CD78" i="16"/>
  <c r="CR78" i="16"/>
  <c r="CA79" i="16"/>
  <c r="CB79" i="16"/>
  <c r="CC79" i="16"/>
  <c r="CD79" i="16"/>
  <c r="CK79" i="16"/>
  <c r="CO79" i="16"/>
  <c r="CQ79" i="16"/>
  <c r="CR79" i="16"/>
  <c r="CA80" i="16"/>
  <c r="CB80" i="16" s="1"/>
  <c r="CC80" i="16"/>
  <c r="CD80" i="16"/>
  <c r="CE80" i="16"/>
  <c r="CG80" i="16"/>
  <c r="CH80" i="16"/>
  <c r="CJ80" i="16"/>
  <c r="CK80" i="16"/>
  <c r="CM80" i="16"/>
  <c r="CN80" i="16"/>
  <c r="CO80" i="16"/>
  <c r="CQ80" i="16"/>
  <c r="CR80" i="16"/>
  <c r="CA81" i="16"/>
  <c r="CB81" i="16"/>
  <c r="CD81" i="16"/>
  <c r="CE81" i="16"/>
  <c r="CH81" i="16"/>
  <c r="CI81" i="16"/>
  <c r="CM81" i="16"/>
  <c r="CO81" i="16"/>
  <c r="CR81" i="16"/>
  <c r="CA82" i="16"/>
  <c r="CB82" i="16"/>
  <c r="CD82" i="16"/>
  <c r="CK82" i="16"/>
  <c r="CP82" i="16"/>
  <c r="CR82" i="16"/>
  <c r="CA83" i="16"/>
  <c r="CB83" i="16" s="1"/>
  <c r="CC83" i="16"/>
  <c r="CD83" i="16"/>
  <c r="CE83" i="16"/>
  <c r="CG83" i="16"/>
  <c r="CH83" i="16"/>
  <c r="CJ83" i="16"/>
  <c r="CK83" i="16"/>
  <c r="CM83" i="16"/>
  <c r="CN83" i="16"/>
  <c r="CO83" i="16"/>
  <c r="CQ83" i="16"/>
  <c r="CR83" i="16"/>
  <c r="CA84" i="16"/>
  <c r="CD84" i="16"/>
  <c r="CG84" i="16"/>
  <c r="CH84" i="16"/>
  <c r="CI84" i="16"/>
  <c r="CN84" i="16"/>
  <c r="CP84" i="16"/>
  <c r="CR84" i="16"/>
  <c r="CA85" i="16"/>
  <c r="CC85" i="16" s="1"/>
  <c r="CD85" i="16"/>
  <c r="CO85" i="16"/>
  <c r="CR85" i="16"/>
  <c r="CA86" i="16"/>
  <c r="CF86" i="16" s="1"/>
  <c r="CC86" i="16"/>
  <c r="CD86" i="16"/>
  <c r="CE86" i="16"/>
  <c r="CG86" i="16"/>
  <c r="CH86" i="16"/>
  <c r="CJ86" i="16"/>
  <c r="CK86" i="16"/>
  <c r="CL86" i="16"/>
  <c r="CM86" i="16"/>
  <c r="CN86" i="16"/>
  <c r="CP86" i="16"/>
  <c r="CQ86" i="16"/>
  <c r="CR86" i="16"/>
  <c r="CA87" i="16"/>
  <c r="CD87" i="16"/>
  <c r="CE87" i="16"/>
  <c r="CF87" i="16"/>
  <c r="CM87" i="16"/>
  <c r="CP87" i="16"/>
  <c r="CQ87" i="16"/>
  <c r="CR87" i="16"/>
  <c r="CA88" i="16"/>
  <c r="CP88" i="16" s="1"/>
  <c r="CD88" i="16"/>
  <c r="CE88" i="16"/>
  <c r="CF88" i="16"/>
  <c r="CG88" i="16"/>
  <c r="CK88" i="16"/>
  <c r="CM88" i="16"/>
  <c r="CQ88" i="16"/>
  <c r="CR88" i="16"/>
  <c r="CA89" i="16"/>
  <c r="CD89" i="16"/>
  <c r="CK89" i="16"/>
  <c r="CM89" i="16"/>
  <c r="CP89" i="16"/>
  <c r="CR89" i="16"/>
  <c r="CA90" i="16"/>
  <c r="CD90" i="16"/>
  <c r="CE90" i="16"/>
  <c r="CF90" i="16"/>
  <c r="CM90" i="16"/>
  <c r="CP90" i="16"/>
  <c r="CQ90" i="16"/>
  <c r="CR90" i="16"/>
  <c r="CA91" i="16"/>
  <c r="CP91" i="16" s="1"/>
  <c r="CD91" i="16"/>
  <c r="CE91" i="16"/>
  <c r="CF91" i="16"/>
  <c r="CG91" i="16"/>
  <c r="CK91" i="16"/>
  <c r="CM91" i="16"/>
  <c r="CQ91" i="16"/>
  <c r="CR91" i="16"/>
  <c r="CA92" i="16"/>
  <c r="CD92" i="16"/>
  <c r="CK92" i="16"/>
  <c r="CM92" i="16"/>
  <c r="CP92" i="16"/>
  <c r="CR92" i="16"/>
  <c r="CA93" i="16"/>
  <c r="CD93" i="16"/>
  <c r="CE93" i="16"/>
  <c r="CF93" i="16"/>
  <c r="CM93" i="16"/>
  <c r="CP93" i="16"/>
  <c r="CQ93" i="16"/>
  <c r="CR93" i="16"/>
  <c r="CA94" i="16"/>
  <c r="CM94" i="16" s="1"/>
  <c r="CD94" i="16"/>
  <c r="CE94" i="16"/>
  <c r="CF94" i="16"/>
  <c r="CH94" i="16"/>
  <c r="CK94" i="16"/>
  <c r="CL94" i="16"/>
  <c r="CP94" i="16"/>
  <c r="CR94" i="16"/>
  <c r="CA95" i="16"/>
  <c r="CB95" i="16"/>
  <c r="CD95" i="16"/>
  <c r="CG95" i="16"/>
  <c r="CH95" i="16"/>
  <c r="CJ95" i="16"/>
  <c r="CP95" i="16"/>
  <c r="CQ95" i="16"/>
  <c r="CR95" i="16"/>
  <c r="CA96" i="16"/>
  <c r="CB96" i="16" s="1"/>
  <c r="CD96" i="16"/>
  <c r="CE96" i="16"/>
  <c r="CF96" i="16"/>
  <c r="CH96" i="16"/>
  <c r="CJ96" i="16"/>
  <c r="CL96" i="16"/>
  <c r="CM96" i="16"/>
  <c r="CP96" i="16"/>
  <c r="CQ96" i="16"/>
  <c r="CR96" i="16"/>
  <c r="CA97" i="16"/>
  <c r="CB97" i="16"/>
  <c r="CD97" i="16"/>
  <c r="CE97" i="16"/>
  <c r="CF97" i="16"/>
  <c r="CG97" i="16"/>
  <c r="CH97" i="16"/>
  <c r="CJ97" i="16"/>
  <c r="CL97" i="16"/>
  <c r="CM97" i="16"/>
  <c r="CN97" i="16"/>
  <c r="CP97" i="16"/>
  <c r="CQ97" i="16"/>
  <c r="CR97" i="16"/>
  <c r="CA98" i="16"/>
  <c r="CB98" i="16" s="1"/>
  <c r="CD98" i="16"/>
  <c r="CJ98" i="16"/>
  <c r="CL98" i="16"/>
  <c r="CR98" i="16"/>
  <c r="CA99" i="16"/>
  <c r="CB99" i="16"/>
  <c r="CD99" i="16"/>
  <c r="CG99" i="16"/>
  <c r="CH99" i="16"/>
  <c r="CJ99" i="16"/>
  <c r="CP99" i="16"/>
  <c r="CQ99" i="16"/>
  <c r="CR99" i="16"/>
  <c r="CA100" i="16"/>
  <c r="CB100" i="16" s="1"/>
  <c r="CD100" i="16"/>
  <c r="CE100" i="16"/>
  <c r="CF100" i="16"/>
  <c r="CH100" i="16"/>
  <c r="CJ100" i="16"/>
  <c r="CL100" i="16"/>
  <c r="CM100" i="16"/>
  <c r="CP100" i="16"/>
  <c r="CQ100" i="16"/>
  <c r="CR100" i="16"/>
  <c r="CA101" i="16"/>
  <c r="CB101" i="16"/>
  <c r="CD101" i="16"/>
  <c r="CE101" i="16"/>
  <c r="CF101" i="16"/>
  <c r="CG101" i="16"/>
  <c r="CH101" i="16"/>
  <c r="CJ101" i="16"/>
  <c r="CL101" i="16"/>
  <c r="CM101" i="16"/>
  <c r="CN101" i="16"/>
  <c r="CP101" i="16"/>
  <c r="CQ101" i="16"/>
  <c r="CR101" i="16"/>
  <c r="CA2" i="18"/>
  <c r="CB2" i="18" s="1"/>
  <c r="CD2" i="18"/>
  <c r="CJ2" i="18"/>
  <c r="CL2" i="18"/>
  <c r="CR2" i="18"/>
  <c r="CA3" i="18"/>
  <c r="CB3" i="18"/>
  <c r="CD3" i="18"/>
  <c r="CG3" i="18"/>
  <c r="CH3" i="18"/>
  <c r="CJ3" i="18"/>
  <c r="CN3" i="18"/>
  <c r="CP3" i="18"/>
  <c r="CQ3" i="18"/>
  <c r="CR3" i="18"/>
  <c r="CA4" i="18"/>
  <c r="CB4" i="18"/>
  <c r="CD4" i="18"/>
  <c r="CE4" i="18"/>
  <c r="CF4" i="18"/>
  <c r="CG4" i="18"/>
  <c r="CH4" i="18"/>
  <c r="CJ4" i="18"/>
  <c r="CK4" i="18"/>
  <c r="CL4" i="18"/>
  <c r="CM4" i="18"/>
  <c r="CN4" i="18"/>
  <c r="CP4" i="18"/>
  <c r="CQ4" i="18"/>
  <c r="CR4" i="18"/>
  <c r="CA5" i="18"/>
  <c r="CB5" i="18"/>
  <c r="CD5" i="18"/>
  <c r="CG5" i="18"/>
  <c r="CH5" i="18"/>
  <c r="CJ5" i="18"/>
  <c r="CN5" i="18"/>
  <c r="CP5" i="18"/>
  <c r="CQ5" i="18"/>
  <c r="CR5" i="18"/>
  <c r="CA6" i="18"/>
  <c r="CB6" i="18"/>
  <c r="CD6" i="18"/>
  <c r="CE6" i="18"/>
  <c r="CF6" i="18"/>
  <c r="CG6" i="18"/>
  <c r="CH6" i="18"/>
  <c r="CJ6" i="18"/>
  <c r="CK6" i="18"/>
  <c r="CL6" i="18"/>
  <c r="CM6" i="18"/>
  <c r="CN6" i="18"/>
  <c r="CP6" i="18"/>
  <c r="CQ6" i="18"/>
  <c r="CR6" i="18"/>
  <c r="CA7" i="18"/>
  <c r="CB7" i="18"/>
  <c r="CD7" i="18"/>
  <c r="CG7" i="18"/>
  <c r="CH7" i="18"/>
  <c r="CJ7" i="18"/>
  <c r="CN7" i="18"/>
  <c r="CP7" i="18"/>
  <c r="CQ7" i="18"/>
  <c r="CR7" i="18"/>
  <c r="CA8" i="18"/>
  <c r="CB8" i="18"/>
  <c r="CD8" i="18"/>
  <c r="CE8" i="18"/>
  <c r="CF8" i="18"/>
  <c r="CG8" i="18"/>
  <c r="CH8" i="18"/>
  <c r="CJ8" i="18"/>
  <c r="CK8" i="18"/>
  <c r="CL8" i="18"/>
  <c r="CM8" i="18"/>
  <c r="CN8" i="18"/>
  <c r="CP8" i="18"/>
  <c r="CQ8" i="18"/>
  <c r="CR8" i="18"/>
  <c r="CA9" i="18"/>
  <c r="CB9" i="18"/>
  <c r="CD9" i="18"/>
  <c r="CG9" i="18"/>
  <c r="CH9" i="18"/>
  <c r="CJ9" i="18"/>
  <c r="CN9" i="18"/>
  <c r="CP9" i="18"/>
  <c r="CQ9" i="18"/>
  <c r="CR9" i="18"/>
  <c r="CA10" i="18"/>
  <c r="CB10" i="18"/>
  <c r="CD10" i="18"/>
  <c r="CE10" i="18"/>
  <c r="CF10" i="18"/>
  <c r="CG10" i="18"/>
  <c r="CH10" i="18"/>
  <c r="CJ10" i="18"/>
  <c r="CK10" i="18"/>
  <c r="CL10" i="18"/>
  <c r="CM10" i="18"/>
  <c r="CN10" i="18"/>
  <c r="CP10" i="18"/>
  <c r="CQ10" i="18"/>
  <c r="CR10" i="18"/>
  <c r="CA11" i="18"/>
  <c r="CB11" i="18"/>
  <c r="CD11" i="18"/>
  <c r="CG11" i="18"/>
  <c r="CH11" i="18"/>
  <c r="CJ11" i="18"/>
  <c r="CN11" i="18"/>
  <c r="CP11" i="18"/>
  <c r="CQ11" i="18"/>
  <c r="CR11" i="18"/>
  <c r="CA12" i="18"/>
  <c r="CB12" i="18"/>
  <c r="CD12" i="18"/>
  <c r="CE12" i="18"/>
  <c r="CF12" i="18"/>
  <c r="CG12" i="18"/>
  <c r="CH12" i="18"/>
  <c r="CJ12" i="18"/>
  <c r="CK12" i="18"/>
  <c r="CL12" i="18"/>
  <c r="CM12" i="18"/>
  <c r="CN12" i="18"/>
  <c r="CP12" i="18"/>
  <c r="CQ12" i="18"/>
  <c r="CR12" i="18"/>
  <c r="CA13" i="18"/>
  <c r="CB13" i="18"/>
  <c r="CD13" i="18"/>
  <c r="CG13" i="18"/>
  <c r="CH13" i="18"/>
  <c r="CJ13" i="18"/>
  <c r="CN13" i="18"/>
  <c r="CP13" i="18"/>
  <c r="CQ13" i="18"/>
  <c r="CR13" i="18"/>
  <c r="CA14" i="18"/>
  <c r="CB14" i="18"/>
  <c r="CD14" i="18"/>
  <c r="CE14" i="18"/>
  <c r="CF14" i="18"/>
  <c r="CG14" i="18"/>
  <c r="CH14" i="18"/>
  <c r="CJ14" i="18"/>
  <c r="CK14" i="18"/>
  <c r="CL14" i="18"/>
  <c r="CM14" i="18"/>
  <c r="CN14" i="18"/>
  <c r="CP14" i="18"/>
  <c r="CQ14" i="18"/>
  <c r="CR14" i="18"/>
  <c r="CA15" i="18"/>
  <c r="CB15" i="18"/>
  <c r="CD15" i="18"/>
  <c r="CG15" i="18"/>
  <c r="CH15" i="18"/>
  <c r="CJ15" i="18"/>
  <c r="CN15" i="18"/>
  <c r="CP15" i="18"/>
  <c r="CQ15" i="18"/>
  <c r="CR15" i="18"/>
  <c r="CA16" i="18"/>
  <c r="CB16" i="18"/>
  <c r="CD16" i="18"/>
  <c r="CE16" i="18"/>
  <c r="CF16" i="18"/>
  <c r="CG16" i="18"/>
  <c r="CH16" i="18"/>
  <c r="CJ16" i="18"/>
  <c r="CK16" i="18"/>
  <c r="CL16" i="18"/>
  <c r="CM16" i="18"/>
  <c r="CN16" i="18"/>
  <c r="CP16" i="18"/>
  <c r="CQ16" i="18"/>
  <c r="CR16" i="18"/>
  <c r="CA17" i="18"/>
  <c r="CB17" i="18"/>
  <c r="CD17" i="18"/>
  <c r="CG17" i="18"/>
  <c r="CH17" i="18"/>
  <c r="CJ17" i="18"/>
  <c r="CN17" i="18"/>
  <c r="CP17" i="18"/>
  <c r="CQ17" i="18"/>
  <c r="CR17" i="18"/>
  <c r="CA18" i="18"/>
  <c r="CB18" i="18"/>
  <c r="CC18" i="18"/>
  <c r="CD18" i="18"/>
  <c r="CE18" i="18"/>
  <c r="CF18" i="18"/>
  <c r="CG18" i="18"/>
  <c r="CH18" i="18"/>
  <c r="CI18" i="18"/>
  <c r="CJ18" i="18"/>
  <c r="CK18" i="18"/>
  <c r="CL18" i="18"/>
  <c r="CM18" i="18"/>
  <c r="CN18" i="18"/>
  <c r="CO18" i="18"/>
  <c r="CP18" i="18"/>
  <c r="CQ18" i="18"/>
  <c r="CR18" i="18"/>
  <c r="CA19" i="18"/>
  <c r="CB19" i="18"/>
  <c r="CC19" i="18"/>
  <c r="CD19" i="18"/>
  <c r="CE19" i="18"/>
  <c r="CF19" i="18"/>
  <c r="CG19" i="18"/>
  <c r="CH19" i="18"/>
  <c r="CI19" i="18"/>
  <c r="CJ19" i="18"/>
  <c r="CK19" i="18"/>
  <c r="CL19" i="18"/>
  <c r="CM19" i="18"/>
  <c r="CN19" i="18"/>
  <c r="CO19" i="18"/>
  <c r="CP19" i="18"/>
  <c r="CQ19" i="18"/>
  <c r="CR19" i="18"/>
  <c r="CA20" i="18"/>
  <c r="CB20" i="18"/>
  <c r="CC20" i="18"/>
  <c r="CD20" i="18"/>
  <c r="CE20" i="18"/>
  <c r="CF20" i="18"/>
  <c r="CG20" i="18"/>
  <c r="CH20" i="18"/>
  <c r="CI20" i="18"/>
  <c r="CJ20" i="18"/>
  <c r="CK20" i="18"/>
  <c r="CL20" i="18"/>
  <c r="CM20" i="18"/>
  <c r="CN20" i="18"/>
  <c r="CO20" i="18"/>
  <c r="CP20" i="18"/>
  <c r="CQ20" i="18"/>
  <c r="CR20" i="18"/>
  <c r="CA21" i="18"/>
  <c r="CB21" i="18"/>
  <c r="CC21" i="18"/>
  <c r="CD21" i="18"/>
  <c r="CE21" i="18"/>
  <c r="CF21" i="18"/>
  <c r="CG21" i="18"/>
  <c r="CH21" i="18"/>
  <c r="CI21" i="18"/>
  <c r="CJ21" i="18"/>
  <c r="CK21" i="18"/>
  <c r="CL21" i="18"/>
  <c r="CM21" i="18"/>
  <c r="CN21" i="18"/>
  <c r="CO21" i="18"/>
  <c r="CP21" i="18"/>
  <c r="CQ21" i="18"/>
  <c r="CR21" i="18"/>
  <c r="CA22" i="18"/>
  <c r="CB22" i="18"/>
  <c r="CC22" i="18"/>
  <c r="CD22" i="18"/>
  <c r="CE22" i="18"/>
  <c r="CF22" i="18"/>
  <c r="CG22" i="18"/>
  <c r="CH22" i="18"/>
  <c r="CI22" i="18"/>
  <c r="CJ22" i="18"/>
  <c r="CK22" i="18"/>
  <c r="CL22" i="18"/>
  <c r="CM22" i="18"/>
  <c r="CN22" i="18"/>
  <c r="CO22" i="18"/>
  <c r="CP22" i="18"/>
  <c r="CQ22" i="18"/>
  <c r="CR22" i="18"/>
  <c r="CA23" i="18"/>
  <c r="CB23" i="18"/>
  <c r="CC23" i="18"/>
  <c r="CD23" i="18"/>
  <c r="CE23" i="18"/>
  <c r="CF23" i="18"/>
  <c r="CG23" i="18"/>
  <c r="CH23" i="18"/>
  <c r="CI23" i="18"/>
  <c r="CJ23" i="18"/>
  <c r="CK23" i="18"/>
  <c r="CL23" i="18"/>
  <c r="CM23" i="18"/>
  <c r="CN23" i="18"/>
  <c r="CO23" i="18"/>
  <c r="CP23" i="18"/>
  <c r="CQ23" i="18"/>
  <c r="CR23" i="18"/>
  <c r="CA24" i="18"/>
  <c r="CB24" i="18"/>
  <c r="CC24" i="18"/>
  <c r="CD24" i="18"/>
  <c r="CE24" i="18"/>
  <c r="CF24" i="18"/>
  <c r="CG24" i="18"/>
  <c r="CH24" i="18"/>
  <c r="CI24" i="18"/>
  <c r="CJ24" i="18"/>
  <c r="CK24" i="18"/>
  <c r="CL24" i="18"/>
  <c r="CM24" i="18"/>
  <c r="CN24" i="18"/>
  <c r="CO24" i="18"/>
  <c r="CP24" i="18"/>
  <c r="CQ24" i="18"/>
  <c r="CR24" i="18"/>
  <c r="CA25" i="18"/>
  <c r="CB25" i="18"/>
  <c r="CC25" i="18"/>
  <c r="CD25" i="18"/>
  <c r="CE25" i="18"/>
  <c r="CF25" i="18"/>
  <c r="CG25" i="18"/>
  <c r="CH25" i="18"/>
  <c r="CI25" i="18"/>
  <c r="CJ25" i="18"/>
  <c r="CK25" i="18"/>
  <c r="CL25" i="18"/>
  <c r="CM25" i="18"/>
  <c r="CN25" i="18"/>
  <c r="CO25" i="18"/>
  <c r="CP25" i="18"/>
  <c r="CQ25" i="18"/>
  <c r="CR25" i="18"/>
  <c r="CA26" i="18"/>
  <c r="CB26" i="18"/>
  <c r="CC26" i="18"/>
  <c r="CD26" i="18"/>
  <c r="CE26" i="18"/>
  <c r="CF26" i="18"/>
  <c r="CG26" i="18"/>
  <c r="CH26" i="18"/>
  <c r="CI26" i="18"/>
  <c r="CJ26" i="18"/>
  <c r="CK26" i="18"/>
  <c r="CL26" i="18"/>
  <c r="CM26" i="18"/>
  <c r="CN26" i="18"/>
  <c r="CO26" i="18"/>
  <c r="CP26" i="18"/>
  <c r="CQ26" i="18"/>
  <c r="CR26" i="18"/>
  <c r="CA27" i="18"/>
  <c r="CB27" i="18"/>
  <c r="CC27" i="18"/>
  <c r="CD27" i="18"/>
  <c r="CE27" i="18"/>
  <c r="CF27" i="18"/>
  <c r="CG27" i="18"/>
  <c r="CH27" i="18"/>
  <c r="CI27" i="18"/>
  <c r="CJ27" i="18"/>
  <c r="CK27" i="18"/>
  <c r="CL27" i="18"/>
  <c r="CM27" i="18"/>
  <c r="CN27" i="18"/>
  <c r="CO27" i="18"/>
  <c r="CP27" i="18"/>
  <c r="CQ27" i="18"/>
  <c r="CR27" i="18"/>
  <c r="CA28" i="18"/>
  <c r="CB28" i="18"/>
  <c r="CC28" i="18"/>
  <c r="CD28" i="18"/>
  <c r="CE28" i="18"/>
  <c r="CF28" i="18"/>
  <c r="CG28" i="18"/>
  <c r="CH28" i="18"/>
  <c r="CI28" i="18"/>
  <c r="CJ28" i="18"/>
  <c r="CK28" i="18"/>
  <c r="CL28" i="18"/>
  <c r="CM28" i="18"/>
  <c r="CN28" i="18"/>
  <c r="CO28" i="18"/>
  <c r="CP28" i="18"/>
  <c r="CQ28" i="18"/>
  <c r="CR28" i="18"/>
  <c r="CA29" i="18"/>
  <c r="CB29" i="18"/>
  <c r="CC29" i="18"/>
  <c r="CD29" i="18"/>
  <c r="CE29" i="18"/>
  <c r="CF29" i="18"/>
  <c r="CG29" i="18"/>
  <c r="CH29" i="18"/>
  <c r="CI29" i="18"/>
  <c r="CJ29" i="18"/>
  <c r="CK29" i="18"/>
  <c r="CL29" i="18"/>
  <c r="CM29" i="18"/>
  <c r="CN29" i="18"/>
  <c r="CO29" i="18"/>
  <c r="CP29" i="18"/>
  <c r="CQ29" i="18"/>
  <c r="CR29" i="18"/>
  <c r="CA30" i="18"/>
  <c r="CB30" i="18"/>
  <c r="CC30" i="18"/>
  <c r="CD30" i="18"/>
  <c r="CE30" i="18"/>
  <c r="CF30" i="18"/>
  <c r="CG30" i="18"/>
  <c r="CH30" i="18"/>
  <c r="CI30" i="18"/>
  <c r="CJ30" i="18"/>
  <c r="CK30" i="18"/>
  <c r="CL30" i="18"/>
  <c r="CM30" i="18"/>
  <c r="CN30" i="18"/>
  <c r="CO30" i="18"/>
  <c r="CP30" i="18"/>
  <c r="CQ30" i="18"/>
  <c r="CR30" i="18"/>
  <c r="CA31" i="18"/>
  <c r="CB31" i="18"/>
  <c r="CC31" i="18"/>
  <c r="CD31" i="18"/>
  <c r="CE31" i="18"/>
  <c r="CF31" i="18"/>
  <c r="CG31" i="18"/>
  <c r="CH31" i="18"/>
  <c r="CI31" i="18"/>
  <c r="CJ31" i="18"/>
  <c r="CK31" i="18"/>
  <c r="CL31" i="18"/>
  <c r="CM31" i="18"/>
  <c r="CN31" i="18"/>
  <c r="CO31" i="18"/>
  <c r="CP31" i="18"/>
  <c r="CQ31" i="18"/>
  <c r="CR31" i="18"/>
  <c r="CA32" i="18"/>
  <c r="CB32" i="18"/>
  <c r="CC32" i="18"/>
  <c r="CD32" i="18"/>
  <c r="CE32" i="18"/>
  <c r="CF32" i="18"/>
  <c r="CG32" i="18"/>
  <c r="CH32" i="18"/>
  <c r="CI32" i="18"/>
  <c r="CJ32" i="18"/>
  <c r="CK32" i="18"/>
  <c r="CL32" i="18"/>
  <c r="CM32" i="18"/>
  <c r="CN32" i="18"/>
  <c r="CO32" i="18"/>
  <c r="CP32" i="18"/>
  <c r="CQ32" i="18"/>
  <c r="CR32" i="18"/>
  <c r="CA33" i="18"/>
  <c r="CB33" i="18"/>
  <c r="CC33" i="18"/>
  <c r="CD33" i="18"/>
  <c r="CE33" i="18"/>
  <c r="CF33" i="18"/>
  <c r="CG33" i="18"/>
  <c r="CH33" i="18"/>
  <c r="CI33" i="18"/>
  <c r="CJ33" i="18"/>
  <c r="CK33" i="18"/>
  <c r="CL33" i="18"/>
  <c r="CM33" i="18"/>
  <c r="CN33" i="18"/>
  <c r="CO33" i="18"/>
  <c r="CP33" i="18"/>
  <c r="CQ33" i="18"/>
  <c r="CR33" i="18"/>
  <c r="CA34" i="18"/>
  <c r="CB34" i="18"/>
  <c r="CC34" i="18"/>
  <c r="CD34" i="18"/>
  <c r="CE34" i="18"/>
  <c r="CF34" i="18"/>
  <c r="CG34" i="18"/>
  <c r="CH34" i="18"/>
  <c r="CI34" i="18"/>
  <c r="CJ34" i="18"/>
  <c r="CK34" i="18"/>
  <c r="CL34" i="18"/>
  <c r="CM34" i="18"/>
  <c r="CN34" i="18"/>
  <c r="CO34" i="18"/>
  <c r="CP34" i="18"/>
  <c r="CQ34" i="18"/>
  <c r="CR34" i="18"/>
  <c r="CA35" i="18"/>
  <c r="CB35" i="18"/>
  <c r="CC35" i="18"/>
  <c r="CD35" i="18"/>
  <c r="CE35" i="18"/>
  <c r="CF35" i="18"/>
  <c r="CG35" i="18"/>
  <c r="CH35" i="18"/>
  <c r="CI35" i="18"/>
  <c r="CJ35" i="18"/>
  <c r="CK35" i="18"/>
  <c r="CL35" i="18"/>
  <c r="CM35" i="18"/>
  <c r="CN35" i="18"/>
  <c r="CO35" i="18"/>
  <c r="CP35" i="18"/>
  <c r="CQ35" i="18"/>
  <c r="CR35" i="18"/>
  <c r="CA36" i="18"/>
  <c r="CB36" i="18"/>
  <c r="CC36" i="18"/>
  <c r="CD36" i="18"/>
  <c r="CE36" i="18"/>
  <c r="CF36" i="18"/>
  <c r="CG36" i="18"/>
  <c r="CH36" i="18"/>
  <c r="CI36" i="18"/>
  <c r="CJ36" i="18"/>
  <c r="CK36" i="18"/>
  <c r="CL36" i="18"/>
  <c r="CM36" i="18"/>
  <c r="CN36" i="18"/>
  <c r="CO36" i="18"/>
  <c r="CP36" i="18"/>
  <c r="CQ36" i="18"/>
  <c r="CR36" i="18"/>
  <c r="CA37" i="18"/>
  <c r="CB37" i="18"/>
  <c r="CC37" i="18"/>
  <c r="CD37" i="18"/>
  <c r="CE37" i="18"/>
  <c r="CF37" i="18"/>
  <c r="CG37" i="18"/>
  <c r="CH37" i="18"/>
  <c r="CI37" i="18"/>
  <c r="CJ37" i="18"/>
  <c r="CK37" i="18"/>
  <c r="CL37" i="18"/>
  <c r="CM37" i="18"/>
  <c r="CN37" i="18"/>
  <c r="CO37" i="18"/>
  <c r="CP37" i="18"/>
  <c r="CQ37" i="18"/>
  <c r="CR37" i="18"/>
  <c r="CA38" i="18"/>
  <c r="CB38" i="18"/>
  <c r="CC38" i="18"/>
  <c r="CD38" i="18"/>
  <c r="CE38" i="18"/>
  <c r="CF38" i="18"/>
  <c r="CG38" i="18"/>
  <c r="CH38" i="18"/>
  <c r="CI38" i="18"/>
  <c r="CJ38" i="18"/>
  <c r="CK38" i="18"/>
  <c r="CL38" i="18"/>
  <c r="CM38" i="18"/>
  <c r="CN38" i="18"/>
  <c r="CO38" i="18"/>
  <c r="CP38" i="18"/>
  <c r="CQ38" i="18"/>
  <c r="CR38" i="18"/>
  <c r="CA39" i="18"/>
  <c r="CB39" i="18"/>
  <c r="CC39" i="18"/>
  <c r="CD39" i="18"/>
  <c r="CE39" i="18"/>
  <c r="CF39" i="18"/>
  <c r="CG39" i="18"/>
  <c r="CH39" i="18"/>
  <c r="CI39" i="18"/>
  <c r="CJ39" i="18"/>
  <c r="CK39" i="18"/>
  <c r="CL39" i="18"/>
  <c r="CM39" i="18"/>
  <c r="CN39" i="18"/>
  <c r="CO39" i="18"/>
  <c r="CP39" i="18"/>
  <c r="CQ39" i="18"/>
  <c r="CR39" i="18"/>
  <c r="CA40" i="18"/>
  <c r="CB40" i="18"/>
  <c r="CC40" i="18"/>
  <c r="CD40" i="18"/>
  <c r="CE40" i="18"/>
  <c r="CF40" i="18"/>
  <c r="CG40" i="18"/>
  <c r="CH40" i="18"/>
  <c r="CI40" i="18"/>
  <c r="CJ40" i="18"/>
  <c r="CK40" i="18"/>
  <c r="CL40" i="18"/>
  <c r="CM40" i="18"/>
  <c r="CN40" i="18"/>
  <c r="CO40" i="18"/>
  <c r="CP40" i="18"/>
  <c r="CQ40" i="18"/>
  <c r="CR40" i="18"/>
  <c r="CA41" i="18"/>
  <c r="CB41" i="18"/>
  <c r="CC41" i="18"/>
  <c r="CD41" i="18"/>
  <c r="CE41" i="18"/>
  <c r="CF41" i="18"/>
  <c r="CG41" i="18"/>
  <c r="CH41" i="18"/>
  <c r="CI41" i="18"/>
  <c r="CJ41" i="18"/>
  <c r="CK41" i="18"/>
  <c r="CL41" i="18"/>
  <c r="CM41" i="18"/>
  <c r="CN41" i="18"/>
  <c r="CO41" i="18"/>
  <c r="CP41" i="18"/>
  <c r="CQ41" i="18"/>
  <c r="CR41" i="18"/>
  <c r="CA42" i="18"/>
  <c r="CB42" i="18"/>
  <c r="CC42" i="18"/>
  <c r="CD42" i="18"/>
  <c r="CE42" i="18"/>
  <c r="CF42" i="18"/>
  <c r="CG42" i="18"/>
  <c r="CH42" i="18"/>
  <c r="CI42" i="18"/>
  <c r="CJ42" i="18"/>
  <c r="CK42" i="18"/>
  <c r="CL42" i="18"/>
  <c r="CM42" i="18"/>
  <c r="CN42" i="18"/>
  <c r="CO42" i="18"/>
  <c r="CP42" i="18"/>
  <c r="CQ42" i="18"/>
  <c r="CR42" i="18"/>
  <c r="CA43" i="18"/>
  <c r="CB43" i="18"/>
  <c r="CC43" i="18"/>
  <c r="CD43" i="18"/>
  <c r="CE43" i="18"/>
  <c r="CF43" i="18"/>
  <c r="CG43" i="18"/>
  <c r="CH43" i="18"/>
  <c r="CI43" i="18"/>
  <c r="CJ43" i="18"/>
  <c r="CK43" i="18"/>
  <c r="CL43" i="18"/>
  <c r="CM43" i="18"/>
  <c r="CN43" i="18"/>
  <c r="CO43" i="18"/>
  <c r="CP43" i="18"/>
  <c r="CQ43" i="18"/>
  <c r="CR43" i="18"/>
  <c r="CA44" i="18"/>
  <c r="CB44" i="18"/>
  <c r="CC44" i="18"/>
  <c r="CD44" i="18"/>
  <c r="CE44" i="18"/>
  <c r="CF44" i="18"/>
  <c r="CG44" i="18"/>
  <c r="CH44" i="18"/>
  <c r="CI44" i="18"/>
  <c r="CJ44" i="18"/>
  <c r="CK44" i="18"/>
  <c r="CL44" i="18"/>
  <c r="CM44" i="18"/>
  <c r="CN44" i="18"/>
  <c r="CO44" i="18"/>
  <c r="CP44" i="18"/>
  <c r="CQ44" i="18"/>
  <c r="CR44" i="18"/>
  <c r="CA45" i="18"/>
  <c r="CB45" i="18"/>
  <c r="CC45" i="18"/>
  <c r="CD45" i="18"/>
  <c r="CE45" i="18"/>
  <c r="CF45" i="18"/>
  <c r="CG45" i="18"/>
  <c r="CH45" i="18"/>
  <c r="CI45" i="18"/>
  <c r="CJ45" i="18"/>
  <c r="CK45" i="18"/>
  <c r="CL45" i="18"/>
  <c r="CM45" i="18"/>
  <c r="CN45" i="18"/>
  <c r="CO45" i="18"/>
  <c r="CP45" i="18"/>
  <c r="CQ45" i="18"/>
  <c r="CR45" i="18"/>
  <c r="CA46" i="18"/>
  <c r="CB46" i="18"/>
  <c r="CC46" i="18"/>
  <c r="CD46" i="18"/>
  <c r="CE46" i="18"/>
  <c r="CF46" i="18"/>
  <c r="CG46" i="18"/>
  <c r="CH46" i="18"/>
  <c r="CI46" i="18"/>
  <c r="CJ46" i="18"/>
  <c r="CK46" i="18"/>
  <c r="CL46" i="18"/>
  <c r="CM46" i="18"/>
  <c r="CN46" i="18"/>
  <c r="CO46" i="18"/>
  <c r="CP46" i="18"/>
  <c r="CQ46" i="18"/>
  <c r="CR46" i="18"/>
  <c r="CA47" i="18"/>
  <c r="CB47" i="18"/>
  <c r="CC47" i="18"/>
  <c r="CD47" i="18"/>
  <c r="CE47" i="18"/>
  <c r="CF47" i="18"/>
  <c r="CG47" i="18"/>
  <c r="CH47" i="18"/>
  <c r="CI47" i="18"/>
  <c r="CJ47" i="18"/>
  <c r="CK47" i="18"/>
  <c r="CL47" i="18"/>
  <c r="CM47" i="18"/>
  <c r="CN47" i="18"/>
  <c r="CO47" i="18"/>
  <c r="CP47" i="18"/>
  <c r="CQ47" i="18"/>
  <c r="CR47" i="18"/>
  <c r="CA48" i="18"/>
  <c r="CB48" i="18"/>
  <c r="CC48" i="18"/>
  <c r="CD48" i="18"/>
  <c r="CE48" i="18"/>
  <c r="CF48" i="18"/>
  <c r="CG48" i="18"/>
  <c r="CH48" i="18"/>
  <c r="CI48" i="18"/>
  <c r="CJ48" i="18"/>
  <c r="CK48" i="18"/>
  <c r="CL48" i="18"/>
  <c r="CM48" i="18"/>
  <c r="CN48" i="18"/>
  <c r="CO48" i="18"/>
  <c r="CP48" i="18"/>
  <c r="CQ48" i="18"/>
  <c r="CR48" i="18"/>
  <c r="CA49" i="18"/>
  <c r="CB49" i="18"/>
  <c r="CC49" i="18"/>
  <c r="CD49" i="18"/>
  <c r="CE49" i="18"/>
  <c r="CF49" i="18"/>
  <c r="CG49" i="18"/>
  <c r="CH49" i="18"/>
  <c r="CI49" i="18"/>
  <c r="CJ49" i="18"/>
  <c r="CK49" i="18"/>
  <c r="CL49" i="18"/>
  <c r="CM49" i="18"/>
  <c r="CN49" i="18"/>
  <c r="CO49" i="18"/>
  <c r="CP49" i="18"/>
  <c r="CQ49" i="18"/>
  <c r="CR49" i="18"/>
  <c r="CA50" i="18"/>
  <c r="CB50" i="18"/>
  <c r="CC50" i="18"/>
  <c r="CD50" i="18"/>
  <c r="CE50" i="18"/>
  <c r="CF50" i="18"/>
  <c r="CG50" i="18"/>
  <c r="CH50" i="18"/>
  <c r="CI50" i="18"/>
  <c r="CJ50" i="18"/>
  <c r="CK50" i="18"/>
  <c r="CL50" i="18"/>
  <c r="CM50" i="18"/>
  <c r="CN50" i="18"/>
  <c r="CO50" i="18"/>
  <c r="CP50" i="18"/>
  <c r="CQ50" i="18"/>
  <c r="CR50" i="18"/>
  <c r="CA51" i="18"/>
  <c r="CB51" i="18"/>
  <c r="CC51" i="18"/>
  <c r="CD51" i="18"/>
  <c r="CE51" i="18"/>
  <c r="CF51" i="18"/>
  <c r="CG51" i="18"/>
  <c r="CH51" i="18"/>
  <c r="CI51" i="18"/>
  <c r="CJ51" i="18"/>
  <c r="CK51" i="18"/>
  <c r="CL51" i="18"/>
  <c r="CM51" i="18"/>
  <c r="CN51" i="18"/>
  <c r="CO51" i="18"/>
  <c r="CP51" i="18"/>
  <c r="CQ51" i="18"/>
  <c r="CR51" i="18"/>
  <c r="CA52" i="18"/>
  <c r="CB52" i="18"/>
  <c r="CC52" i="18"/>
  <c r="CD52" i="18"/>
  <c r="CE52" i="18"/>
  <c r="CF52" i="18"/>
  <c r="CG52" i="18"/>
  <c r="CH52" i="18"/>
  <c r="CI52" i="18"/>
  <c r="CJ52" i="18"/>
  <c r="CK52" i="18"/>
  <c r="CL52" i="18"/>
  <c r="CM52" i="18"/>
  <c r="CN52" i="18"/>
  <c r="CO52" i="18"/>
  <c r="CP52" i="18"/>
  <c r="CQ52" i="18"/>
  <c r="CR52" i="18"/>
  <c r="CA53" i="18"/>
  <c r="CB53" i="18"/>
  <c r="CC53" i="18"/>
  <c r="CD53" i="18"/>
  <c r="CE53" i="18"/>
  <c r="CF53" i="18"/>
  <c r="CG53" i="18"/>
  <c r="CH53" i="18"/>
  <c r="CI53" i="18"/>
  <c r="CJ53" i="18"/>
  <c r="CK53" i="18"/>
  <c r="CL53" i="18"/>
  <c r="CM53" i="18"/>
  <c r="CN53" i="18"/>
  <c r="CO53" i="18"/>
  <c r="CP53" i="18"/>
  <c r="CQ53" i="18"/>
  <c r="CR53" i="18"/>
  <c r="CA54" i="18"/>
  <c r="CB54" i="18"/>
  <c r="CC54" i="18"/>
  <c r="CD54" i="18"/>
  <c r="CE54" i="18"/>
  <c r="CF54" i="18"/>
  <c r="CG54" i="18"/>
  <c r="CH54" i="18"/>
  <c r="CI54" i="18"/>
  <c r="CJ54" i="18"/>
  <c r="CK54" i="18"/>
  <c r="CL54" i="18"/>
  <c r="CM54" i="18"/>
  <c r="CN54" i="18"/>
  <c r="CO54" i="18"/>
  <c r="CP54" i="18"/>
  <c r="CQ54" i="18"/>
  <c r="CR54" i="18"/>
  <c r="CA55" i="18"/>
  <c r="CB55" i="18"/>
  <c r="CC55" i="18"/>
  <c r="CD55" i="18"/>
  <c r="CE55" i="18"/>
  <c r="CF55" i="18"/>
  <c r="CG55" i="18"/>
  <c r="CH55" i="18"/>
  <c r="CI55" i="18"/>
  <c r="CJ55" i="18"/>
  <c r="CK55" i="18"/>
  <c r="CL55" i="18"/>
  <c r="CM55" i="18"/>
  <c r="CN55" i="18"/>
  <c r="CO55" i="18"/>
  <c r="CP55" i="18"/>
  <c r="CQ55" i="18"/>
  <c r="CR55" i="18"/>
  <c r="CA56" i="18"/>
  <c r="CB56" i="18"/>
  <c r="CC56" i="18"/>
  <c r="CD56" i="18"/>
  <c r="CE56" i="18"/>
  <c r="CF56" i="18"/>
  <c r="CG56" i="18"/>
  <c r="CH56" i="18"/>
  <c r="CI56" i="18"/>
  <c r="CJ56" i="18"/>
  <c r="CK56" i="18"/>
  <c r="CL56" i="18"/>
  <c r="CM56" i="18"/>
  <c r="CN56" i="18"/>
  <c r="CO56" i="18"/>
  <c r="CP56" i="18"/>
  <c r="CQ56" i="18"/>
  <c r="CR56" i="18"/>
  <c r="CA57" i="18"/>
  <c r="CB57" i="18"/>
  <c r="CC57" i="18"/>
  <c r="CD57" i="18"/>
  <c r="CE57" i="18"/>
  <c r="CF57" i="18"/>
  <c r="CG57" i="18"/>
  <c r="CH57" i="18"/>
  <c r="CI57" i="18"/>
  <c r="CJ57" i="18"/>
  <c r="CK57" i="18"/>
  <c r="CL57" i="18"/>
  <c r="CM57" i="18"/>
  <c r="CN57" i="18"/>
  <c r="CO57" i="18"/>
  <c r="CP57" i="18"/>
  <c r="CQ57" i="18"/>
  <c r="CR57" i="18"/>
  <c r="CA58" i="18"/>
  <c r="CF58" i="18" s="1"/>
  <c r="CB58" i="18"/>
  <c r="CC58" i="18"/>
  <c r="CD58" i="18"/>
  <c r="CE58" i="18"/>
  <c r="CG58" i="18"/>
  <c r="CH58" i="18"/>
  <c r="CI58" i="18"/>
  <c r="CJ58" i="18"/>
  <c r="CK58" i="18"/>
  <c r="CL58" i="18"/>
  <c r="CM58" i="18"/>
  <c r="CN58" i="18"/>
  <c r="CO58" i="18"/>
  <c r="CP58" i="18"/>
  <c r="CQ58" i="18"/>
  <c r="CR58" i="18"/>
  <c r="CA59" i="18"/>
  <c r="CF59" i="18" s="1"/>
  <c r="CB59" i="18"/>
  <c r="CC59" i="18"/>
  <c r="CD59" i="18"/>
  <c r="CE59" i="18"/>
  <c r="CG59" i="18"/>
  <c r="CH59" i="18"/>
  <c r="CI59" i="18"/>
  <c r="CJ59" i="18"/>
  <c r="CK59" i="18"/>
  <c r="CL59" i="18"/>
  <c r="CM59" i="18"/>
  <c r="CN59" i="18"/>
  <c r="CO59" i="18"/>
  <c r="CP59" i="18"/>
  <c r="CQ59" i="18"/>
  <c r="CR59" i="18"/>
  <c r="CA60" i="18"/>
  <c r="CF60" i="18" s="1"/>
  <c r="CB60" i="18"/>
  <c r="CC60" i="18"/>
  <c r="CD60" i="18"/>
  <c r="CE60" i="18"/>
  <c r="CG60" i="18"/>
  <c r="CH60" i="18"/>
  <c r="CI60" i="18"/>
  <c r="CJ60" i="18"/>
  <c r="CK60" i="18"/>
  <c r="CM60" i="18"/>
  <c r="CN60" i="18"/>
  <c r="CO60" i="18"/>
  <c r="CP60" i="18"/>
  <c r="CQ60" i="18"/>
  <c r="CR60" i="18"/>
  <c r="CA61" i="18"/>
  <c r="CF61" i="18" s="1"/>
  <c r="CB61" i="18"/>
  <c r="CC61" i="18"/>
  <c r="CD61" i="18"/>
  <c r="CE61" i="18"/>
  <c r="CG61" i="18"/>
  <c r="CH61" i="18"/>
  <c r="CI61" i="18"/>
  <c r="CJ61" i="18"/>
  <c r="CK61" i="18"/>
  <c r="CM61" i="18"/>
  <c r="CN61" i="18"/>
  <c r="CO61" i="18"/>
  <c r="CP61" i="18"/>
  <c r="CQ61" i="18"/>
  <c r="CR61" i="18"/>
  <c r="CA62" i="18"/>
  <c r="CF62" i="18" s="1"/>
  <c r="CB62" i="18"/>
  <c r="CC62" i="18"/>
  <c r="CD62" i="18"/>
  <c r="CE62" i="18"/>
  <c r="CG62" i="18"/>
  <c r="CH62" i="18"/>
  <c r="CI62" i="18"/>
  <c r="CJ62" i="18"/>
  <c r="CK62" i="18"/>
  <c r="CM62" i="18"/>
  <c r="CN62" i="18"/>
  <c r="CO62" i="18"/>
  <c r="CP62" i="18"/>
  <c r="CQ62" i="18"/>
  <c r="CR62" i="18"/>
  <c r="CA63" i="18"/>
  <c r="CF63" i="18" s="1"/>
  <c r="CB63" i="18"/>
  <c r="CC63" i="18"/>
  <c r="CD63" i="18"/>
  <c r="CE63" i="18"/>
  <c r="CG63" i="18"/>
  <c r="CH63" i="18"/>
  <c r="CI63" i="18"/>
  <c r="CJ63" i="18"/>
  <c r="CK63" i="18"/>
  <c r="CM63" i="18"/>
  <c r="CN63" i="18"/>
  <c r="CO63" i="18"/>
  <c r="CP63" i="18"/>
  <c r="CQ63" i="18"/>
  <c r="CR63" i="18"/>
  <c r="CA64" i="18"/>
  <c r="CF64" i="18" s="1"/>
  <c r="CB64" i="18"/>
  <c r="CC64" i="18"/>
  <c r="CD64" i="18"/>
  <c r="CE64" i="18"/>
  <c r="CG64" i="18"/>
  <c r="CH64" i="18"/>
  <c r="CI64" i="18"/>
  <c r="CJ64" i="18"/>
  <c r="CK64" i="18"/>
  <c r="CM64" i="18"/>
  <c r="CN64" i="18"/>
  <c r="CO64" i="18"/>
  <c r="CP64" i="18"/>
  <c r="CQ64" i="18"/>
  <c r="CR64" i="18"/>
  <c r="CA65" i="18"/>
  <c r="CF65" i="18" s="1"/>
  <c r="CB65" i="18"/>
  <c r="CC65" i="18"/>
  <c r="CD65" i="18"/>
  <c r="CE65" i="18"/>
  <c r="CG65" i="18"/>
  <c r="CH65" i="18"/>
  <c r="CI65" i="18"/>
  <c r="CJ65" i="18"/>
  <c r="CK65" i="18"/>
  <c r="CM65" i="18"/>
  <c r="CN65" i="18"/>
  <c r="CO65" i="18"/>
  <c r="CP65" i="18"/>
  <c r="CQ65" i="18"/>
  <c r="CR65" i="18"/>
  <c r="CA66" i="18"/>
  <c r="CF66" i="18" s="1"/>
  <c r="CB66" i="18"/>
  <c r="CC66" i="18"/>
  <c r="CD66" i="18"/>
  <c r="CE66" i="18"/>
  <c r="CG66" i="18"/>
  <c r="CH66" i="18"/>
  <c r="CI66" i="18"/>
  <c r="CJ66" i="18"/>
  <c r="CK66" i="18"/>
  <c r="CM66" i="18"/>
  <c r="CN66" i="18"/>
  <c r="CO66" i="18"/>
  <c r="CP66" i="18"/>
  <c r="CQ66" i="18"/>
  <c r="CR66" i="18"/>
  <c r="CA67" i="18"/>
  <c r="CF67" i="18" s="1"/>
  <c r="CB67" i="18"/>
  <c r="CC67" i="18"/>
  <c r="CD67" i="18"/>
  <c r="CE67" i="18"/>
  <c r="CG67" i="18"/>
  <c r="CH67" i="18"/>
  <c r="CI67" i="18"/>
  <c r="CJ67" i="18"/>
  <c r="CK67" i="18"/>
  <c r="CM67" i="18"/>
  <c r="CN67" i="18"/>
  <c r="CO67" i="18"/>
  <c r="CP67" i="18"/>
  <c r="CQ67" i="18"/>
  <c r="CR67" i="18"/>
  <c r="CA68" i="18"/>
  <c r="CF68" i="18" s="1"/>
  <c r="CB68" i="18"/>
  <c r="CC68" i="18"/>
  <c r="CD68" i="18"/>
  <c r="CE68" i="18"/>
  <c r="CG68" i="18"/>
  <c r="CH68" i="18"/>
  <c r="CI68" i="18"/>
  <c r="CJ68" i="18"/>
  <c r="CK68" i="18"/>
  <c r="CM68" i="18"/>
  <c r="CN68" i="18"/>
  <c r="CO68" i="18"/>
  <c r="CP68" i="18"/>
  <c r="CQ68" i="18"/>
  <c r="CR68" i="18"/>
  <c r="CA69" i="18"/>
  <c r="CF69" i="18" s="1"/>
  <c r="CB69" i="18"/>
  <c r="CC69" i="18"/>
  <c r="CD69" i="18"/>
  <c r="CE69" i="18"/>
  <c r="CG69" i="18"/>
  <c r="CH69" i="18"/>
  <c r="CI69" i="18"/>
  <c r="CJ69" i="18"/>
  <c r="CK69" i="18"/>
  <c r="CM69" i="18"/>
  <c r="CN69" i="18"/>
  <c r="CO69" i="18"/>
  <c r="CP69" i="18"/>
  <c r="CQ69" i="18"/>
  <c r="CR69" i="18"/>
  <c r="CA70" i="18"/>
  <c r="CF70" i="18" s="1"/>
  <c r="CB70" i="18"/>
  <c r="CC70" i="18"/>
  <c r="CD70" i="18"/>
  <c r="CE70" i="18"/>
  <c r="CG70" i="18"/>
  <c r="CH70" i="18"/>
  <c r="CI70" i="18"/>
  <c r="CJ70" i="18"/>
  <c r="CK70" i="18"/>
  <c r="CM70" i="18"/>
  <c r="CN70" i="18"/>
  <c r="CO70" i="18"/>
  <c r="CP70" i="18"/>
  <c r="CQ70" i="18"/>
  <c r="CR70" i="18"/>
  <c r="CA71" i="18"/>
  <c r="CF71" i="18" s="1"/>
  <c r="CB71" i="18"/>
  <c r="CC71" i="18"/>
  <c r="CD71" i="18"/>
  <c r="CE71" i="18"/>
  <c r="CG71" i="18"/>
  <c r="CH71" i="18"/>
  <c r="CI71" i="18"/>
  <c r="CJ71" i="18"/>
  <c r="CK71" i="18"/>
  <c r="CM71" i="18"/>
  <c r="CN71" i="18"/>
  <c r="CO71" i="18"/>
  <c r="CP71" i="18"/>
  <c r="CQ71" i="18"/>
  <c r="CR71" i="18"/>
  <c r="CA72" i="18"/>
  <c r="CF72" i="18" s="1"/>
  <c r="CB72" i="18"/>
  <c r="CC72" i="18"/>
  <c r="CD72" i="18"/>
  <c r="CE72" i="18"/>
  <c r="CG72" i="18"/>
  <c r="CH72" i="18"/>
  <c r="CI72" i="18"/>
  <c r="CJ72" i="18"/>
  <c r="CK72" i="18"/>
  <c r="CM72" i="18"/>
  <c r="CN72" i="18"/>
  <c r="CO72" i="18"/>
  <c r="CP72" i="18"/>
  <c r="CQ72" i="18"/>
  <c r="CR72" i="18"/>
  <c r="CA73" i="18"/>
  <c r="CF73" i="18" s="1"/>
  <c r="CB73" i="18"/>
  <c r="CC73" i="18"/>
  <c r="CD73" i="18"/>
  <c r="CE73" i="18"/>
  <c r="CG73" i="18"/>
  <c r="CH73" i="18"/>
  <c r="CI73" i="18"/>
  <c r="CJ73" i="18"/>
  <c r="CK73" i="18"/>
  <c r="CM73" i="18"/>
  <c r="CN73" i="18"/>
  <c r="CO73" i="18"/>
  <c r="CP73" i="18"/>
  <c r="CQ73" i="18"/>
  <c r="CR73" i="18"/>
  <c r="CA74" i="18"/>
  <c r="CF74" i="18" s="1"/>
  <c r="CB74" i="18"/>
  <c r="CC74" i="18"/>
  <c r="CD74" i="18"/>
  <c r="CE74" i="18"/>
  <c r="CG74" i="18"/>
  <c r="CH74" i="18"/>
  <c r="CI74" i="18"/>
  <c r="CJ74" i="18"/>
  <c r="CK74" i="18"/>
  <c r="CM74" i="18"/>
  <c r="CN74" i="18"/>
  <c r="CO74" i="18"/>
  <c r="CP74" i="18"/>
  <c r="CQ74" i="18"/>
  <c r="CR74" i="18"/>
  <c r="CA75" i="18"/>
  <c r="CF75" i="18" s="1"/>
  <c r="CB75" i="18"/>
  <c r="CC75" i="18"/>
  <c r="CD75" i="18"/>
  <c r="CE75" i="18"/>
  <c r="CG75" i="18"/>
  <c r="CH75" i="18"/>
  <c r="CI75" i="18"/>
  <c r="CJ75" i="18"/>
  <c r="CK75" i="18"/>
  <c r="CM75" i="18"/>
  <c r="CN75" i="18"/>
  <c r="CO75" i="18"/>
  <c r="CP75" i="18"/>
  <c r="CQ75" i="18"/>
  <c r="CR75" i="18"/>
  <c r="CA76" i="18"/>
  <c r="CF76" i="18" s="1"/>
  <c r="CB76" i="18"/>
  <c r="CC76" i="18"/>
  <c r="CD76" i="18"/>
  <c r="CE76" i="18"/>
  <c r="CG76" i="18"/>
  <c r="CH76" i="18"/>
  <c r="CI76" i="18"/>
  <c r="CJ76" i="18"/>
  <c r="CK76" i="18"/>
  <c r="CM76" i="18"/>
  <c r="CN76" i="18"/>
  <c r="CO76" i="18"/>
  <c r="CP76" i="18"/>
  <c r="CQ76" i="18"/>
  <c r="CR76" i="18"/>
  <c r="CA77" i="18"/>
  <c r="CF77" i="18" s="1"/>
  <c r="CB77" i="18"/>
  <c r="CC77" i="18"/>
  <c r="CD77" i="18"/>
  <c r="CE77" i="18"/>
  <c r="CG77" i="18"/>
  <c r="CH77" i="18"/>
  <c r="CI77" i="18"/>
  <c r="CJ77" i="18"/>
  <c r="CK77" i="18"/>
  <c r="CM77" i="18"/>
  <c r="CN77" i="18"/>
  <c r="CO77" i="18"/>
  <c r="CP77" i="18"/>
  <c r="CQ77" i="18"/>
  <c r="CR77" i="18"/>
  <c r="CA78" i="18"/>
  <c r="CF78" i="18" s="1"/>
  <c r="CB78" i="18"/>
  <c r="CC78" i="18"/>
  <c r="CD78" i="18"/>
  <c r="CE78" i="18"/>
  <c r="CG78" i="18"/>
  <c r="CH78" i="18"/>
  <c r="CI78" i="18"/>
  <c r="CJ78" i="18"/>
  <c r="CK78" i="18"/>
  <c r="CM78" i="18"/>
  <c r="CN78" i="18"/>
  <c r="CO78" i="18"/>
  <c r="CP78" i="18"/>
  <c r="CQ78" i="18"/>
  <c r="CR78" i="18"/>
  <c r="CA79" i="18"/>
  <c r="CF79" i="18" s="1"/>
  <c r="CB79" i="18"/>
  <c r="CC79" i="18"/>
  <c r="CD79" i="18"/>
  <c r="CE79" i="18"/>
  <c r="CG79" i="18"/>
  <c r="CH79" i="18"/>
  <c r="CI79" i="18"/>
  <c r="CJ79" i="18"/>
  <c r="CK79" i="18"/>
  <c r="CM79" i="18"/>
  <c r="CN79" i="18"/>
  <c r="CO79" i="18"/>
  <c r="CP79" i="18"/>
  <c r="CQ79" i="18"/>
  <c r="CR79" i="18"/>
  <c r="CA80" i="18"/>
  <c r="CF80" i="18" s="1"/>
  <c r="CB80" i="18"/>
  <c r="CC80" i="18"/>
  <c r="CD80" i="18"/>
  <c r="CE80" i="18"/>
  <c r="CG80" i="18"/>
  <c r="CH80" i="18"/>
  <c r="CI80" i="18"/>
  <c r="CJ80" i="18"/>
  <c r="CK80" i="18"/>
  <c r="CM80" i="18"/>
  <c r="CN80" i="18"/>
  <c r="CO80" i="18"/>
  <c r="CP80" i="18"/>
  <c r="CQ80" i="18"/>
  <c r="CR80" i="18"/>
  <c r="CA81" i="18"/>
  <c r="CF81" i="18" s="1"/>
  <c r="CB81" i="18"/>
  <c r="CC81" i="18"/>
  <c r="CD81" i="18"/>
  <c r="CE81" i="18"/>
  <c r="CG81" i="18"/>
  <c r="CH81" i="18"/>
  <c r="CI81" i="18"/>
  <c r="CJ81" i="18"/>
  <c r="CK81" i="18"/>
  <c r="CM81" i="18"/>
  <c r="CN81" i="18"/>
  <c r="CO81" i="18"/>
  <c r="CP81" i="18"/>
  <c r="CQ81" i="18"/>
  <c r="CR81" i="18"/>
  <c r="CA82" i="18"/>
  <c r="CF82" i="18" s="1"/>
  <c r="CB82" i="18"/>
  <c r="CC82" i="18"/>
  <c r="CD82" i="18"/>
  <c r="CE82" i="18"/>
  <c r="CG82" i="18"/>
  <c r="CH82" i="18"/>
  <c r="CI82" i="18"/>
  <c r="CJ82" i="18"/>
  <c r="CK82" i="18"/>
  <c r="CM82" i="18"/>
  <c r="CN82" i="18"/>
  <c r="CO82" i="18"/>
  <c r="CP82" i="18"/>
  <c r="CQ82" i="18"/>
  <c r="CR82" i="18"/>
  <c r="CA83" i="18"/>
  <c r="CF83" i="18" s="1"/>
  <c r="CB83" i="18"/>
  <c r="CC83" i="18"/>
  <c r="CD83" i="18"/>
  <c r="CE83" i="18"/>
  <c r="CG83" i="18"/>
  <c r="CH83" i="18"/>
  <c r="CI83" i="18"/>
  <c r="CJ83" i="18"/>
  <c r="CK83" i="18"/>
  <c r="CM83" i="18"/>
  <c r="CN83" i="18"/>
  <c r="CO83" i="18"/>
  <c r="CP83" i="18"/>
  <c r="CQ83" i="18"/>
  <c r="CR83" i="18"/>
  <c r="CA84" i="18"/>
  <c r="CF84" i="18" s="1"/>
  <c r="CB84" i="18"/>
  <c r="CC84" i="18"/>
  <c r="CD84" i="18"/>
  <c r="CE84" i="18"/>
  <c r="CG84" i="18"/>
  <c r="CH84" i="18"/>
  <c r="CI84" i="18"/>
  <c r="CJ84" i="18"/>
  <c r="CK84" i="18"/>
  <c r="CM84" i="18"/>
  <c r="CN84" i="18"/>
  <c r="CO84" i="18"/>
  <c r="CP84" i="18"/>
  <c r="CQ84" i="18"/>
  <c r="CR84" i="18"/>
  <c r="CA85" i="18"/>
  <c r="CF85" i="18" s="1"/>
  <c r="CB85" i="18"/>
  <c r="CC85" i="18"/>
  <c r="CD85" i="18"/>
  <c r="CE85" i="18"/>
  <c r="CG85" i="18"/>
  <c r="CH85" i="18"/>
  <c r="CI85" i="18"/>
  <c r="CJ85" i="18"/>
  <c r="CK85" i="18"/>
  <c r="CM85" i="18"/>
  <c r="CN85" i="18"/>
  <c r="CO85" i="18"/>
  <c r="CP85" i="18"/>
  <c r="CQ85" i="18"/>
  <c r="CR85" i="18"/>
  <c r="CA86" i="18"/>
  <c r="CF86" i="18" s="1"/>
  <c r="CB86" i="18"/>
  <c r="CC86" i="18"/>
  <c r="CD86" i="18"/>
  <c r="CE86" i="18"/>
  <c r="CG86" i="18"/>
  <c r="CH86" i="18"/>
  <c r="CI86" i="18"/>
  <c r="CJ86" i="18"/>
  <c r="CK86" i="18"/>
  <c r="CM86" i="18"/>
  <c r="CN86" i="18"/>
  <c r="CO86" i="18"/>
  <c r="CP86" i="18"/>
  <c r="CQ86" i="18"/>
  <c r="CR86" i="18"/>
  <c r="CA87" i="18"/>
  <c r="CF87" i="18" s="1"/>
  <c r="CB87" i="18"/>
  <c r="CC87" i="18"/>
  <c r="CD87" i="18"/>
  <c r="CE87" i="18"/>
  <c r="CG87" i="18"/>
  <c r="CH87" i="18"/>
  <c r="CI87" i="18"/>
  <c r="CJ87" i="18"/>
  <c r="CK87" i="18"/>
  <c r="CM87" i="18"/>
  <c r="CN87" i="18"/>
  <c r="CO87" i="18"/>
  <c r="CP87" i="18"/>
  <c r="CQ87" i="18"/>
  <c r="CR87" i="18"/>
  <c r="CA88" i="18"/>
  <c r="CF88" i="18" s="1"/>
  <c r="CB88" i="18"/>
  <c r="CC88" i="18"/>
  <c r="CD88" i="18"/>
  <c r="CE88" i="18"/>
  <c r="CG88" i="18"/>
  <c r="CH88" i="18"/>
  <c r="CI88" i="18"/>
  <c r="CJ88" i="18"/>
  <c r="CK88" i="18"/>
  <c r="CM88" i="18"/>
  <c r="CN88" i="18"/>
  <c r="CO88" i="18"/>
  <c r="CP88" i="18"/>
  <c r="CQ88" i="18"/>
  <c r="CR88" i="18"/>
  <c r="CA89" i="18"/>
  <c r="CF89" i="18" s="1"/>
  <c r="CB89" i="18"/>
  <c r="CC89" i="18"/>
  <c r="CD89" i="18"/>
  <c r="CE89" i="18"/>
  <c r="CG89" i="18"/>
  <c r="CH89" i="18"/>
  <c r="CI89" i="18"/>
  <c r="CJ89" i="18"/>
  <c r="CK89" i="18"/>
  <c r="CM89" i="18"/>
  <c r="CN89" i="18"/>
  <c r="CO89" i="18"/>
  <c r="CP89" i="18"/>
  <c r="CQ89" i="18"/>
  <c r="CR89" i="18"/>
  <c r="CA90" i="18"/>
  <c r="CF90" i="18" s="1"/>
  <c r="CB90" i="18"/>
  <c r="CC90" i="18"/>
  <c r="CD90" i="18"/>
  <c r="CE90" i="18"/>
  <c r="CG90" i="18"/>
  <c r="CH90" i="18"/>
  <c r="CI90" i="18"/>
  <c r="CJ90" i="18"/>
  <c r="CK90" i="18"/>
  <c r="CM90" i="18"/>
  <c r="CN90" i="18"/>
  <c r="CO90" i="18"/>
  <c r="CP90" i="18"/>
  <c r="CQ90" i="18"/>
  <c r="CR90" i="18"/>
  <c r="CA91" i="18"/>
  <c r="CF91" i="18" s="1"/>
  <c r="CB91" i="18"/>
  <c r="CC91" i="18"/>
  <c r="CD91" i="18"/>
  <c r="CE91" i="18"/>
  <c r="CG91" i="18"/>
  <c r="CH91" i="18"/>
  <c r="CI91" i="18"/>
  <c r="CJ91" i="18"/>
  <c r="CK91" i="18"/>
  <c r="CM91" i="18"/>
  <c r="CN91" i="18"/>
  <c r="CO91" i="18"/>
  <c r="CP91" i="18"/>
  <c r="CQ91" i="18"/>
  <c r="CR91" i="18"/>
  <c r="CA92" i="18"/>
  <c r="CF92" i="18" s="1"/>
  <c r="CB92" i="18"/>
  <c r="CC92" i="18"/>
  <c r="CD92" i="18"/>
  <c r="CE92" i="18"/>
  <c r="CG92" i="18"/>
  <c r="CH92" i="18"/>
  <c r="CI92" i="18"/>
  <c r="CJ92" i="18"/>
  <c r="CK92" i="18"/>
  <c r="CM92" i="18"/>
  <c r="CN92" i="18"/>
  <c r="CO92" i="18"/>
  <c r="CP92" i="18"/>
  <c r="CQ92" i="18"/>
  <c r="CR92" i="18"/>
  <c r="CA93" i="18"/>
  <c r="CF93" i="18" s="1"/>
  <c r="CB93" i="18"/>
  <c r="CC93" i="18"/>
  <c r="CD93" i="18"/>
  <c r="CE93" i="18"/>
  <c r="CG93" i="18"/>
  <c r="CH93" i="18"/>
  <c r="CI93" i="18"/>
  <c r="CJ93" i="18"/>
  <c r="CK93" i="18"/>
  <c r="CM93" i="18"/>
  <c r="CN93" i="18"/>
  <c r="CO93" i="18"/>
  <c r="CP93" i="18"/>
  <c r="CQ93" i="18"/>
  <c r="CR93" i="18"/>
  <c r="CA94" i="18"/>
  <c r="CF94" i="18" s="1"/>
  <c r="CB94" i="18"/>
  <c r="CC94" i="18"/>
  <c r="CD94" i="18"/>
  <c r="CE94" i="18"/>
  <c r="CG94" i="18"/>
  <c r="CH94" i="18"/>
  <c r="CI94" i="18"/>
  <c r="CJ94" i="18"/>
  <c r="CK94" i="18"/>
  <c r="CM94" i="18"/>
  <c r="CN94" i="18"/>
  <c r="CO94" i="18"/>
  <c r="CP94" i="18"/>
  <c r="CQ94" i="18"/>
  <c r="CR94" i="18"/>
  <c r="CA95" i="18"/>
  <c r="CF95" i="18" s="1"/>
  <c r="CB95" i="18"/>
  <c r="CC95" i="18"/>
  <c r="CD95" i="18"/>
  <c r="CE95" i="18"/>
  <c r="CG95" i="18"/>
  <c r="CH95" i="18"/>
  <c r="CI95" i="18"/>
  <c r="CJ95" i="18"/>
  <c r="CK95" i="18"/>
  <c r="CM95" i="18"/>
  <c r="CN95" i="18"/>
  <c r="CO95" i="18"/>
  <c r="CP95" i="18"/>
  <c r="CQ95" i="18"/>
  <c r="CR95" i="18"/>
  <c r="CA96" i="18"/>
  <c r="CF96" i="18" s="1"/>
  <c r="CB96" i="18"/>
  <c r="CC96" i="18"/>
  <c r="CD96" i="18"/>
  <c r="CE96" i="18"/>
  <c r="CG96" i="18"/>
  <c r="CH96" i="18"/>
  <c r="CI96" i="18"/>
  <c r="CJ96" i="18"/>
  <c r="CK96" i="18"/>
  <c r="CM96" i="18"/>
  <c r="CN96" i="18"/>
  <c r="CO96" i="18"/>
  <c r="CP96" i="18"/>
  <c r="CQ96" i="18"/>
  <c r="CR96" i="18"/>
  <c r="CA97" i="18"/>
  <c r="CF97" i="18" s="1"/>
  <c r="CB97" i="18"/>
  <c r="CC97" i="18"/>
  <c r="CD97" i="18"/>
  <c r="CE97" i="18"/>
  <c r="CG97" i="18"/>
  <c r="CH97" i="18"/>
  <c r="CI97" i="18"/>
  <c r="CJ97" i="18"/>
  <c r="CK97" i="18"/>
  <c r="CM97" i="18"/>
  <c r="CN97" i="18"/>
  <c r="CO97" i="18"/>
  <c r="CP97" i="18"/>
  <c r="CQ97" i="18"/>
  <c r="CR97" i="18"/>
  <c r="CA98" i="18"/>
  <c r="CF98" i="18" s="1"/>
  <c r="CB98" i="18"/>
  <c r="CC98" i="18"/>
  <c r="CD98" i="18"/>
  <c r="CE98" i="18"/>
  <c r="CG98" i="18"/>
  <c r="CH98" i="18"/>
  <c r="CI98" i="18"/>
  <c r="CJ98" i="18"/>
  <c r="CK98" i="18"/>
  <c r="CM98" i="18"/>
  <c r="CN98" i="18"/>
  <c r="CO98" i="18"/>
  <c r="CP98" i="18"/>
  <c r="CQ98" i="18"/>
  <c r="CR98" i="18"/>
  <c r="CA99" i="18"/>
  <c r="CF99" i="18" s="1"/>
  <c r="CB99" i="18"/>
  <c r="CC99" i="18"/>
  <c r="CD99" i="18"/>
  <c r="CE99" i="18"/>
  <c r="CG99" i="18"/>
  <c r="CH99" i="18"/>
  <c r="CI99" i="18"/>
  <c r="CJ99" i="18"/>
  <c r="CK99" i="18"/>
  <c r="CM99" i="18"/>
  <c r="CN99" i="18"/>
  <c r="CO99" i="18"/>
  <c r="CP99" i="18"/>
  <c r="CQ99" i="18"/>
  <c r="CR99" i="18"/>
  <c r="CA100" i="18"/>
  <c r="CF100" i="18" s="1"/>
  <c r="CB100" i="18"/>
  <c r="CC100" i="18"/>
  <c r="CD100" i="18"/>
  <c r="CE100" i="18"/>
  <c r="CG100" i="18"/>
  <c r="CH100" i="18"/>
  <c r="CI100" i="18"/>
  <c r="CJ100" i="18"/>
  <c r="CK100" i="18"/>
  <c r="CM100" i="18"/>
  <c r="CN100" i="18"/>
  <c r="CO100" i="18"/>
  <c r="CP100" i="18"/>
  <c r="CQ100" i="18"/>
  <c r="CR100" i="18"/>
  <c r="CA101" i="18"/>
  <c r="CF101" i="18" s="1"/>
  <c r="CB101" i="18"/>
  <c r="CC101" i="18"/>
  <c r="CD101" i="18"/>
  <c r="CE101" i="18"/>
  <c r="CG101" i="18"/>
  <c r="CH101" i="18"/>
  <c r="CI101" i="18"/>
  <c r="CJ101" i="18"/>
  <c r="CK101" i="18"/>
  <c r="CM101" i="18"/>
  <c r="CN101" i="18"/>
  <c r="CO101" i="18"/>
  <c r="CP101" i="18"/>
  <c r="CQ101" i="18"/>
  <c r="CR101" i="18"/>
  <c r="E2" i="1"/>
  <c r="G2" i="1" s="1"/>
  <c r="F2" i="1"/>
  <c r="I2" i="1"/>
  <c r="J2" i="1" s="1"/>
  <c r="P2" i="1"/>
  <c r="E3" i="1"/>
  <c r="G3" i="1" s="1"/>
  <c r="F3" i="1"/>
  <c r="I3" i="1"/>
  <c r="J3" i="1" s="1"/>
  <c r="P3" i="1"/>
  <c r="E4" i="1"/>
  <c r="G4" i="1" s="1"/>
  <c r="F4" i="1"/>
  <c r="I4" i="1"/>
  <c r="J4" i="1" s="1"/>
  <c r="P4" i="1"/>
  <c r="E5" i="1"/>
  <c r="G5" i="1" s="1"/>
  <c r="F5" i="1"/>
  <c r="I5" i="1"/>
  <c r="J5" i="1" s="1"/>
  <c r="P5" i="1"/>
  <c r="E6" i="1"/>
  <c r="G6" i="1" s="1"/>
  <c r="F6" i="1"/>
  <c r="I6" i="1"/>
  <c r="J6" i="1" s="1"/>
  <c r="P6" i="1"/>
  <c r="E7" i="1"/>
  <c r="G7" i="1" s="1"/>
  <c r="F7" i="1"/>
  <c r="I7" i="1"/>
  <c r="J7" i="1" s="1"/>
  <c r="P7" i="1"/>
  <c r="E8" i="1"/>
  <c r="G8" i="1" s="1"/>
  <c r="F8" i="1"/>
  <c r="I8" i="1"/>
  <c r="J8" i="1" s="1"/>
  <c r="P8" i="1"/>
  <c r="E9" i="1"/>
  <c r="G9" i="1" s="1"/>
  <c r="F9" i="1"/>
  <c r="I9" i="1"/>
  <c r="J9" i="1" s="1"/>
  <c r="P9" i="1"/>
  <c r="E10" i="1"/>
  <c r="G10" i="1" s="1"/>
  <c r="F10" i="1"/>
  <c r="I10" i="1"/>
  <c r="J10" i="1" s="1"/>
  <c r="P10" i="1"/>
  <c r="E11" i="1"/>
  <c r="G11" i="1" s="1"/>
  <c r="F11" i="1"/>
  <c r="I11" i="1"/>
  <c r="J11" i="1" s="1"/>
  <c r="P11" i="1"/>
  <c r="E12" i="1"/>
  <c r="G12" i="1" s="1"/>
  <c r="F12" i="1"/>
  <c r="I12" i="1"/>
  <c r="J12" i="1" s="1"/>
  <c r="P12" i="1"/>
  <c r="E13" i="1"/>
  <c r="G13" i="1" s="1"/>
  <c r="F13" i="1"/>
  <c r="I13" i="1"/>
  <c r="J13" i="1" s="1"/>
  <c r="P13" i="1"/>
  <c r="E14" i="1"/>
  <c r="G14" i="1" s="1"/>
  <c r="F14" i="1"/>
  <c r="I14" i="1"/>
  <c r="J14" i="1" s="1"/>
  <c r="P14" i="1"/>
  <c r="E15" i="1"/>
  <c r="G15" i="1" s="1"/>
  <c r="F15" i="1"/>
  <c r="I15" i="1"/>
  <c r="J15" i="1" s="1"/>
  <c r="P15" i="1"/>
  <c r="E16" i="1"/>
  <c r="G16" i="1" s="1"/>
  <c r="F16" i="1"/>
  <c r="I16" i="1"/>
  <c r="J16" i="1" s="1"/>
  <c r="P16" i="1"/>
  <c r="E17" i="1"/>
  <c r="G17" i="1" s="1"/>
  <c r="F17" i="1"/>
  <c r="I17" i="1"/>
  <c r="J17" i="1" s="1"/>
  <c r="P17" i="1"/>
  <c r="E18" i="1"/>
  <c r="G18" i="1" s="1"/>
  <c r="F18" i="1"/>
  <c r="I18" i="1"/>
  <c r="J18" i="1" s="1"/>
  <c r="P18" i="1"/>
  <c r="E19" i="1"/>
  <c r="G19" i="1" s="1"/>
  <c r="F19" i="1"/>
  <c r="I19" i="1"/>
  <c r="J19" i="1" s="1"/>
  <c r="P19" i="1"/>
  <c r="E20" i="1"/>
  <c r="G20" i="1" s="1"/>
  <c r="F20" i="1"/>
  <c r="I20" i="1"/>
  <c r="J20" i="1" s="1"/>
  <c r="P20" i="1"/>
  <c r="E21" i="1"/>
  <c r="G21" i="1" s="1"/>
  <c r="F21" i="1"/>
  <c r="I21" i="1"/>
  <c r="J21" i="1" s="1"/>
  <c r="P21" i="1"/>
  <c r="E22" i="1"/>
  <c r="G22" i="1" s="1"/>
  <c r="F22" i="1"/>
  <c r="I22" i="1"/>
  <c r="J22" i="1" s="1"/>
  <c r="P22" i="1"/>
  <c r="E23" i="1"/>
  <c r="G23" i="1" s="1"/>
  <c r="F23" i="1"/>
  <c r="I23" i="1"/>
  <c r="J23" i="1" s="1"/>
  <c r="P23" i="1"/>
  <c r="E24" i="1"/>
  <c r="G24" i="1" s="1"/>
  <c r="F24" i="1"/>
  <c r="I24" i="1"/>
  <c r="J24" i="1" s="1"/>
  <c r="P24" i="1"/>
  <c r="E25" i="1"/>
  <c r="G25" i="1" s="1"/>
  <c r="F25" i="1"/>
  <c r="I25" i="1"/>
  <c r="J25" i="1" s="1"/>
  <c r="P25" i="1"/>
  <c r="E26" i="1"/>
  <c r="G26" i="1" s="1"/>
  <c r="F26" i="1"/>
  <c r="I26" i="1"/>
  <c r="J26" i="1" s="1"/>
  <c r="P26" i="1"/>
  <c r="E27" i="1"/>
  <c r="G27" i="1" s="1"/>
  <c r="F27" i="1"/>
  <c r="I27" i="1"/>
  <c r="J27" i="1" s="1"/>
  <c r="P27" i="1"/>
  <c r="E28" i="1"/>
  <c r="G28" i="1" s="1"/>
  <c r="F28" i="1"/>
  <c r="I28" i="1"/>
  <c r="J28" i="1" s="1"/>
  <c r="P28" i="1"/>
  <c r="E29" i="1"/>
  <c r="G29" i="1" s="1"/>
  <c r="F29" i="1"/>
  <c r="I29" i="1"/>
  <c r="J29" i="1" s="1"/>
  <c r="P29" i="1"/>
  <c r="E30" i="1"/>
  <c r="G30" i="1" s="1"/>
  <c r="F30" i="1"/>
  <c r="I30" i="1"/>
  <c r="J30" i="1" s="1"/>
  <c r="P30" i="1"/>
  <c r="E31" i="1"/>
  <c r="G31" i="1" s="1"/>
  <c r="F31" i="1"/>
  <c r="I31" i="1"/>
  <c r="J31" i="1" s="1"/>
  <c r="P31" i="1"/>
  <c r="E32" i="1"/>
  <c r="G32" i="1" s="1"/>
  <c r="F32" i="1"/>
  <c r="I32" i="1"/>
  <c r="J32" i="1" s="1"/>
  <c r="P32" i="1"/>
  <c r="E33" i="1"/>
  <c r="G33" i="1" s="1"/>
  <c r="F33" i="1"/>
  <c r="I33" i="1"/>
  <c r="J33" i="1" s="1"/>
  <c r="P33" i="1"/>
  <c r="E34" i="1"/>
  <c r="G34" i="1" s="1"/>
  <c r="F34" i="1"/>
  <c r="I34" i="1"/>
  <c r="J34" i="1" s="1"/>
  <c r="P34" i="1"/>
  <c r="E35" i="1"/>
  <c r="G35" i="1" s="1"/>
  <c r="F35" i="1"/>
  <c r="I35" i="1"/>
  <c r="J35" i="1" s="1"/>
  <c r="P35" i="1"/>
  <c r="E36" i="1"/>
  <c r="G36" i="1" s="1"/>
  <c r="F36" i="1"/>
  <c r="I36" i="1"/>
  <c r="J36" i="1" s="1"/>
  <c r="P36" i="1"/>
  <c r="E37" i="1"/>
  <c r="G37" i="1" s="1"/>
  <c r="F37" i="1"/>
  <c r="I37" i="1"/>
  <c r="J37" i="1" s="1"/>
  <c r="P37" i="1"/>
  <c r="E38" i="1"/>
  <c r="G38" i="1" s="1"/>
  <c r="F38" i="1"/>
  <c r="I38" i="1"/>
  <c r="J38" i="1" s="1"/>
  <c r="P38" i="1"/>
  <c r="E39" i="1"/>
  <c r="G39" i="1" s="1"/>
  <c r="F39" i="1"/>
  <c r="I39" i="1"/>
  <c r="J39" i="1" s="1"/>
  <c r="P39" i="1"/>
  <c r="E40" i="1"/>
  <c r="G40" i="1" s="1"/>
  <c r="F40" i="1"/>
  <c r="I40" i="1"/>
  <c r="J40" i="1" s="1"/>
  <c r="P40" i="1"/>
  <c r="E41" i="1"/>
  <c r="G41" i="1" s="1"/>
  <c r="F41" i="1"/>
  <c r="I41" i="1"/>
  <c r="J41" i="1" s="1"/>
  <c r="P41" i="1"/>
  <c r="E42" i="1"/>
  <c r="G42" i="1" s="1"/>
  <c r="F42" i="1"/>
  <c r="I42" i="1"/>
  <c r="J42" i="1" s="1"/>
  <c r="P42" i="1"/>
  <c r="E43" i="1"/>
  <c r="G43" i="1" s="1"/>
  <c r="F43" i="1"/>
  <c r="I43" i="1"/>
  <c r="J43" i="1" s="1"/>
  <c r="P43" i="1"/>
  <c r="E44" i="1"/>
  <c r="G44" i="1" s="1"/>
  <c r="F44" i="1"/>
  <c r="I44" i="1"/>
  <c r="J44" i="1" s="1"/>
  <c r="P44" i="1"/>
  <c r="E45" i="1"/>
  <c r="G45" i="1" s="1"/>
  <c r="F45" i="1"/>
  <c r="I45" i="1"/>
  <c r="J45" i="1" s="1"/>
  <c r="P45" i="1"/>
  <c r="E46" i="1"/>
  <c r="G46" i="1" s="1"/>
  <c r="F46" i="1"/>
  <c r="I46" i="1"/>
  <c r="J46" i="1" s="1"/>
  <c r="P46" i="1"/>
  <c r="E47" i="1"/>
  <c r="G47" i="1" s="1"/>
  <c r="F47" i="1"/>
  <c r="I47" i="1"/>
  <c r="J47" i="1" s="1"/>
  <c r="P47" i="1"/>
  <c r="E48" i="1"/>
  <c r="G48" i="1" s="1"/>
  <c r="F48" i="1"/>
  <c r="I48" i="1"/>
  <c r="J48" i="1" s="1"/>
  <c r="P48" i="1"/>
  <c r="E49" i="1"/>
  <c r="G49" i="1" s="1"/>
  <c r="F49" i="1"/>
  <c r="I49" i="1"/>
  <c r="J49" i="1" s="1"/>
  <c r="P49" i="1"/>
  <c r="E50" i="1"/>
  <c r="G50" i="1" s="1"/>
  <c r="F50" i="1"/>
  <c r="I50" i="1"/>
  <c r="J50" i="1" s="1"/>
  <c r="P50" i="1"/>
  <c r="E51" i="1"/>
  <c r="G51" i="1" s="1"/>
  <c r="F51" i="1"/>
  <c r="I51" i="1"/>
  <c r="J51" i="1" s="1"/>
  <c r="P51" i="1"/>
  <c r="E52" i="1"/>
  <c r="G52" i="1" s="1"/>
  <c r="F52" i="1"/>
  <c r="I52" i="1"/>
  <c r="J52" i="1" s="1"/>
  <c r="P52" i="1"/>
  <c r="E53" i="1"/>
  <c r="G53" i="1" s="1"/>
  <c r="F53" i="1"/>
  <c r="I53" i="1"/>
  <c r="J53" i="1" s="1"/>
  <c r="P53" i="1"/>
  <c r="E54" i="1"/>
  <c r="G54" i="1" s="1"/>
  <c r="F54" i="1"/>
  <c r="I54" i="1"/>
  <c r="J54" i="1" s="1"/>
  <c r="P54" i="1"/>
  <c r="E55" i="1"/>
  <c r="G55" i="1" s="1"/>
  <c r="F55" i="1"/>
  <c r="I55" i="1"/>
  <c r="J55" i="1" s="1"/>
  <c r="P55" i="1"/>
  <c r="E56" i="1"/>
  <c r="G56" i="1" s="1"/>
  <c r="F56" i="1"/>
  <c r="P56" i="1"/>
  <c r="E57" i="1"/>
  <c r="G57" i="1" s="1"/>
  <c r="F57" i="1"/>
  <c r="I57" i="1"/>
  <c r="J57" i="1" s="1"/>
  <c r="P57" i="1"/>
  <c r="E58" i="1"/>
  <c r="G58" i="1" s="1"/>
  <c r="F58" i="1"/>
  <c r="P58" i="1"/>
  <c r="E59" i="1"/>
  <c r="G59" i="1" s="1"/>
  <c r="F59" i="1"/>
  <c r="P59" i="1"/>
  <c r="E60" i="1"/>
  <c r="G60" i="1" s="1"/>
  <c r="F60" i="1"/>
  <c r="I60" i="1"/>
  <c r="J60" i="1" s="1"/>
  <c r="P60" i="1"/>
  <c r="E61" i="1"/>
  <c r="G61" i="1" s="1"/>
  <c r="F61" i="1"/>
  <c r="I61" i="1"/>
  <c r="J61" i="1" s="1"/>
  <c r="P61" i="1"/>
  <c r="E62" i="1"/>
  <c r="G62" i="1" s="1"/>
  <c r="F62" i="1"/>
  <c r="P62" i="1"/>
  <c r="E63" i="1"/>
  <c r="G63" i="1" s="1"/>
  <c r="F63" i="1"/>
  <c r="I63" i="1"/>
  <c r="J63" i="1" s="1"/>
  <c r="P63" i="1"/>
  <c r="E64" i="1"/>
  <c r="G64" i="1" s="1"/>
  <c r="F64" i="1"/>
  <c r="I64" i="1"/>
  <c r="J64" i="1" s="1"/>
  <c r="P64" i="1"/>
  <c r="E65" i="1"/>
  <c r="G65" i="1" s="1"/>
  <c r="F65" i="1"/>
  <c r="P65" i="1"/>
  <c r="E66" i="1"/>
  <c r="G66" i="1" s="1"/>
  <c r="F66" i="1"/>
  <c r="I66" i="1"/>
  <c r="J66" i="1" s="1"/>
  <c r="P66" i="1"/>
  <c r="E67" i="1"/>
  <c r="G67" i="1" s="1"/>
  <c r="F67" i="1"/>
  <c r="I67" i="1"/>
  <c r="J67" i="1" s="1"/>
  <c r="P67" i="1"/>
  <c r="E68" i="1"/>
  <c r="G68" i="1" s="1"/>
  <c r="F68" i="1"/>
  <c r="P68" i="1"/>
  <c r="E69" i="1"/>
  <c r="G69" i="1" s="1"/>
  <c r="F69" i="1"/>
  <c r="I69" i="1"/>
  <c r="J69" i="1" s="1"/>
  <c r="P69" i="1"/>
  <c r="E70" i="1"/>
  <c r="G70" i="1" s="1"/>
  <c r="F70" i="1"/>
  <c r="I70" i="1"/>
  <c r="J70" i="1" s="1"/>
  <c r="P70" i="1"/>
  <c r="E71" i="1"/>
  <c r="G71" i="1" s="1"/>
  <c r="F71" i="1"/>
  <c r="P71" i="1"/>
  <c r="E72" i="1"/>
  <c r="G72" i="1" s="1"/>
  <c r="F72" i="1"/>
  <c r="I72" i="1"/>
  <c r="J72" i="1" s="1"/>
  <c r="P72" i="1"/>
  <c r="E73" i="1"/>
  <c r="G73" i="1" s="1"/>
  <c r="F73" i="1"/>
  <c r="I73" i="1"/>
  <c r="J73" i="1" s="1"/>
  <c r="P73" i="1"/>
  <c r="E74" i="1"/>
  <c r="G74" i="1" s="1"/>
  <c r="F74" i="1"/>
  <c r="P74" i="1"/>
  <c r="E75" i="1"/>
  <c r="G75" i="1" s="1"/>
  <c r="F75" i="1"/>
  <c r="I75" i="1"/>
  <c r="J75" i="1" s="1"/>
  <c r="P75" i="1"/>
  <c r="E76" i="1"/>
  <c r="G76" i="1" s="1"/>
  <c r="F76" i="1"/>
  <c r="I76" i="1"/>
  <c r="J76" i="1" s="1"/>
  <c r="P76" i="1"/>
  <c r="E77" i="1"/>
  <c r="G77" i="1" s="1"/>
  <c r="F77" i="1"/>
  <c r="P77" i="1"/>
  <c r="E78" i="1"/>
  <c r="G78" i="1" s="1"/>
  <c r="F78" i="1"/>
  <c r="I78" i="1"/>
  <c r="J78" i="1" s="1"/>
  <c r="P78" i="1"/>
  <c r="E79" i="1"/>
  <c r="G79" i="1" s="1"/>
  <c r="F79" i="1"/>
  <c r="I79" i="1"/>
  <c r="J79" i="1" s="1"/>
  <c r="P79" i="1"/>
  <c r="E80" i="1"/>
  <c r="G80" i="1" s="1"/>
  <c r="F80" i="1"/>
  <c r="P80" i="1"/>
  <c r="E81" i="1"/>
  <c r="G81" i="1" s="1"/>
  <c r="F81" i="1"/>
  <c r="I81" i="1"/>
  <c r="J81" i="1" s="1"/>
  <c r="P81" i="1"/>
  <c r="E82" i="1"/>
  <c r="G82" i="1" s="1"/>
  <c r="F82" i="1"/>
  <c r="I82" i="1"/>
  <c r="J82" i="1" s="1"/>
  <c r="P82" i="1"/>
  <c r="E83" i="1"/>
  <c r="G83" i="1" s="1"/>
  <c r="F83" i="1"/>
  <c r="P83" i="1"/>
  <c r="E84" i="1"/>
  <c r="G84" i="1" s="1"/>
  <c r="F84" i="1"/>
  <c r="I84" i="1"/>
  <c r="J84" i="1" s="1"/>
  <c r="P84" i="1"/>
  <c r="E85" i="1"/>
  <c r="G85" i="1" s="1"/>
  <c r="F85" i="1"/>
  <c r="I85" i="1"/>
  <c r="J85" i="1" s="1"/>
  <c r="P85" i="1"/>
  <c r="E86" i="1"/>
  <c r="G86" i="1" s="1"/>
  <c r="F86" i="1"/>
  <c r="P86" i="1"/>
  <c r="E87" i="1"/>
  <c r="I87" i="1" s="1"/>
  <c r="J87" i="1" s="1"/>
  <c r="F87" i="1"/>
  <c r="G87" i="1"/>
  <c r="P87" i="1"/>
  <c r="E88" i="1"/>
  <c r="I88" i="1" s="1"/>
  <c r="J88" i="1" s="1"/>
  <c r="F88" i="1"/>
  <c r="G88" i="1"/>
  <c r="P88" i="1"/>
  <c r="E89" i="1"/>
  <c r="I89" i="1" s="1"/>
  <c r="J89" i="1" s="1"/>
  <c r="F89" i="1"/>
  <c r="G89" i="1"/>
  <c r="P89" i="1"/>
  <c r="E90" i="1"/>
  <c r="I90" i="1" s="1"/>
  <c r="J90" i="1" s="1"/>
  <c r="F90" i="1"/>
  <c r="G90" i="1"/>
  <c r="P90" i="1"/>
  <c r="E91" i="1"/>
  <c r="I91" i="1" s="1"/>
  <c r="J91" i="1" s="1"/>
  <c r="F91" i="1"/>
  <c r="G91" i="1"/>
  <c r="P91" i="1"/>
  <c r="E92" i="1"/>
  <c r="I92" i="1" s="1"/>
  <c r="J92" i="1" s="1"/>
  <c r="F92" i="1"/>
  <c r="G92" i="1"/>
  <c r="P92" i="1"/>
  <c r="E93" i="1"/>
  <c r="I93" i="1" s="1"/>
  <c r="J93" i="1" s="1"/>
  <c r="F93" i="1"/>
  <c r="G93" i="1"/>
  <c r="P93" i="1"/>
  <c r="E94" i="1"/>
  <c r="I94" i="1" s="1"/>
  <c r="J94" i="1" s="1"/>
  <c r="F94" i="1"/>
  <c r="G94" i="1"/>
  <c r="P94" i="1"/>
  <c r="E95" i="1"/>
  <c r="I95" i="1" s="1"/>
  <c r="J95" i="1" s="1"/>
  <c r="F95" i="1"/>
  <c r="G95" i="1"/>
  <c r="P95" i="1"/>
  <c r="E96" i="1"/>
  <c r="I96" i="1" s="1"/>
  <c r="J96" i="1" s="1"/>
  <c r="F96" i="1"/>
  <c r="G96" i="1"/>
  <c r="P96" i="1"/>
  <c r="E97" i="1"/>
  <c r="I97" i="1" s="1"/>
  <c r="J97" i="1" s="1"/>
  <c r="F97" i="1"/>
  <c r="G97" i="1"/>
  <c r="P97" i="1"/>
  <c r="E98" i="1"/>
  <c r="I98" i="1" s="1"/>
  <c r="J98" i="1" s="1"/>
  <c r="F98" i="1"/>
  <c r="G98" i="1"/>
  <c r="P98" i="1"/>
  <c r="E99" i="1"/>
  <c r="I99" i="1" s="1"/>
  <c r="J99" i="1" s="1"/>
  <c r="F99" i="1"/>
  <c r="G99" i="1"/>
  <c r="P99" i="1"/>
  <c r="E100" i="1"/>
  <c r="I100" i="1" s="1"/>
  <c r="J100" i="1" s="1"/>
  <c r="F100" i="1"/>
  <c r="G100" i="1"/>
  <c r="P100" i="1"/>
  <c r="E101" i="1"/>
  <c r="I101" i="1" s="1"/>
  <c r="J101" i="1" s="1"/>
  <c r="F101" i="1"/>
  <c r="G101" i="1"/>
  <c r="P101" i="1"/>
  <c r="E2" i="15"/>
  <c r="O2" i="15" s="1"/>
  <c r="F2" i="15"/>
  <c r="I2" i="15"/>
  <c r="J2" i="15" s="1"/>
  <c r="S2" i="15"/>
  <c r="T2" i="15"/>
  <c r="U2" i="15"/>
  <c r="W2" i="15"/>
  <c r="X2" i="15" s="1"/>
  <c r="Z2" i="15"/>
  <c r="AD2" i="15"/>
  <c r="AE2" i="15"/>
  <c r="AF2" i="15"/>
  <c r="AH2" i="15"/>
  <c r="AI2" i="15" s="1"/>
  <c r="AK2" i="15"/>
  <c r="AO2" i="15"/>
  <c r="AP2" i="15"/>
  <c r="AQ2" i="15"/>
  <c r="AS2" i="15"/>
  <c r="AT2" i="15" s="1"/>
  <c r="AV2" i="15"/>
  <c r="AZ2" i="15"/>
  <c r="BA2" i="15"/>
  <c r="BB2" i="15"/>
  <c r="BD2" i="15"/>
  <c r="BE2" i="15" s="1"/>
  <c r="BG2" i="15"/>
  <c r="BK2" i="15"/>
  <c r="BL2" i="15"/>
  <c r="BM2" i="15"/>
  <c r="BO2" i="15"/>
  <c r="BP2" i="15" s="1"/>
  <c r="BR2" i="15"/>
  <c r="BV2" i="15"/>
  <c r="BW2" i="15"/>
  <c r="BX2" i="15"/>
  <c r="BZ2" i="15"/>
  <c r="CA2" i="15" s="1"/>
  <c r="CC2" i="15"/>
  <c r="E3" i="15"/>
  <c r="O3" i="15" s="1"/>
  <c r="F3" i="15"/>
  <c r="I3" i="15"/>
  <c r="J3" i="15" s="1"/>
  <c r="S3" i="15"/>
  <c r="U3" i="15" s="1"/>
  <c r="T3" i="15"/>
  <c r="W3" i="15"/>
  <c r="X3" i="15" s="1"/>
  <c r="Z3" i="15"/>
  <c r="AD3" i="15"/>
  <c r="AF3" i="15" s="1"/>
  <c r="AE3" i="15"/>
  <c r="AH3" i="15"/>
  <c r="AI3" i="15" s="1"/>
  <c r="AK3" i="15"/>
  <c r="AO3" i="15"/>
  <c r="AQ3" i="15" s="1"/>
  <c r="AP3" i="15"/>
  <c r="AS3" i="15"/>
  <c r="AT3" i="15" s="1"/>
  <c r="AV3" i="15"/>
  <c r="AZ3" i="15"/>
  <c r="BB3" i="15" s="1"/>
  <c r="BA3" i="15"/>
  <c r="BD3" i="15"/>
  <c r="BE3" i="15" s="1"/>
  <c r="BG3" i="15"/>
  <c r="BK3" i="15"/>
  <c r="BM3" i="15" s="1"/>
  <c r="BL3" i="15"/>
  <c r="BO3" i="15"/>
  <c r="BP3" i="15" s="1"/>
  <c r="BR3" i="15"/>
  <c r="BV3" i="15"/>
  <c r="BX3" i="15" s="1"/>
  <c r="BW3" i="15"/>
  <c r="BZ3" i="15"/>
  <c r="CA3" i="15" s="1"/>
  <c r="CC3" i="15"/>
  <c r="E4" i="15"/>
  <c r="O4" i="15" s="1"/>
  <c r="F4" i="15"/>
  <c r="G4" i="15"/>
  <c r="I4" i="15"/>
  <c r="J4" i="15" s="1"/>
  <c r="S4" i="15"/>
  <c r="T4" i="15"/>
  <c r="U4" i="15"/>
  <c r="W4" i="15"/>
  <c r="X4" i="15" s="1"/>
  <c r="Z4" i="15"/>
  <c r="AD4" i="15"/>
  <c r="AE4" i="15"/>
  <c r="AF4" i="15"/>
  <c r="AH4" i="15"/>
  <c r="AI4" i="15" s="1"/>
  <c r="AK4" i="15"/>
  <c r="AO4" i="15"/>
  <c r="AP4" i="15"/>
  <c r="AQ4" i="15"/>
  <c r="AS4" i="15"/>
  <c r="AT4" i="15" s="1"/>
  <c r="AV4" i="15"/>
  <c r="AZ4" i="15"/>
  <c r="BA4" i="15"/>
  <c r="BB4" i="15"/>
  <c r="BD4" i="15"/>
  <c r="BE4" i="15" s="1"/>
  <c r="BG4" i="15"/>
  <c r="BK4" i="15"/>
  <c r="BL4" i="15"/>
  <c r="BM4" i="15"/>
  <c r="BO4" i="15"/>
  <c r="BP4" i="15" s="1"/>
  <c r="BR4" i="15"/>
  <c r="BV4" i="15"/>
  <c r="BW4" i="15"/>
  <c r="BX4" i="15"/>
  <c r="BZ4" i="15"/>
  <c r="CA4" i="15" s="1"/>
  <c r="CC4" i="15"/>
  <c r="E5" i="15"/>
  <c r="O5" i="15" s="1"/>
  <c r="F5" i="15"/>
  <c r="G5" i="15"/>
  <c r="I5" i="15"/>
  <c r="J5" i="15" s="1"/>
  <c r="S5" i="15"/>
  <c r="U5" i="15" s="1"/>
  <c r="T5" i="15"/>
  <c r="W5" i="15"/>
  <c r="X5" i="15" s="1"/>
  <c r="Z5" i="15"/>
  <c r="AD5" i="15"/>
  <c r="AF5" i="15" s="1"/>
  <c r="AE5" i="15"/>
  <c r="AH5" i="15"/>
  <c r="AI5" i="15" s="1"/>
  <c r="AK5" i="15"/>
  <c r="AO5" i="15"/>
  <c r="AQ5" i="15" s="1"/>
  <c r="AP5" i="15"/>
  <c r="AS5" i="15"/>
  <c r="AT5" i="15" s="1"/>
  <c r="AV5" i="15"/>
  <c r="AZ5" i="15"/>
  <c r="BB5" i="15" s="1"/>
  <c r="BA5" i="15"/>
  <c r="BD5" i="15"/>
  <c r="BE5" i="15" s="1"/>
  <c r="BG5" i="15"/>
  <c r="BK5" i="15"/>
  <c r="BM5" i="15" s="1"/>
  <c r="BL5" i="15"/>
  <c r="BO5" i="15"/>
  <c r="BP5" i="15" s="1"/>
  <c r="BR5" i="15"/>
  <c r="BV5" i="15"/>
  <c r="BX5" i="15" s="1"/>
  <c r="BW5" i="15"/>
  <c r="BZ5" i="15"/>
  <c r="CA5" i="15" s="1"/>
  <c r="CC5" i="15"/>
  <c r="E6" i="15"/>
  <c r="O6" i="15" s="1"/>
  <c r="F6" i="15"/>
  <c r="I6" i="15"/>
  <c r="J6" i="15" s="1"/>
  <c r="S6" i="15"/>
  <c r="U6" i="15" s="1"/>
  <c r="T6" i="15"/>
  <c r="W6" i="15"/>
  <c r="X6" i="15"/>
  <c r="Z6" i="15"/>
  <c r="AD6" i="15"/>
  <c r="AF6" i="15" s="1"/>
  <c r="AE6" i="15"/>
  <c r="AH6" i="15"/>
  <c r="AI6" i="15"/>
  <c r="AK6" i="15"/>
  <c r="AO6" i="15"/>
  <c r="AQ6" i="15" s="1"/>
  <c r="AP6" i="15"/>
  <c r="AS6" i="15"/>
  <c r="AT6" i="15"/>
  <c r="AV6" i="15"/>
  <c r="AZ6" i="15"/>
  <c r="BB6" i="15" s="1"/>
  <c r="BA6" i="15"/>
  <c r="BD6" i="15"/>
  <c r="BE6" i="15"/>
  <c r="BG6" i="15"/>
  <c r="BK6" i="15"/>
  <c r="BM6" i="15" s="1"/>
  <c r="BL6" i="15"/>
  <c r="BO6" i="15"/>
  <c r="BP6" i="15"/>
  <c r="BR6" i="15"/>
  <c r="BV6" i="15"/>
  <c r="BX6" i="15" s="1"/>
  <c r="BW6" i="15"/>
  <c r="BZ6" i="15"/>
  <c r="CA6" i="15"/>
  <c r="CC6" i="15"/>
  <c r="E7" i="15"/>
  <c r="O7" i="15" s="1"/>
  <c r="F7" i="15"/>
  <c r="G7" i="15"/>
  <c r="I7" i="15"/>
  <c r="J7" i="15"/>
  <c r="S7" i="15"/>
  <c r="T7" i="15"/>
  <c r="U7" i="15"/>
  <c r="W7" i="15"/>
  <c r="X7" i="15"/>
  <c r="Z7" i="15"/>
  <c r="AD7" i="15"/>
  <c r="AE7" i="15"/>
  <c r="AF7" i="15"/>
  <c r="AH7" i="15"/>
  <c r="AI7" i="15"/>
  <c r="AK7" i="15"/>
  <c r="AO7" i="15"/>
  <c r="AP7" i="15"/>
  <c r="AQ7" i="15"/>
  <c r="AS7" i="15"/>
  <c r="AT7" i="15"/>
  <c r="AV7" i="15"/>
  <c r="AZ7" i="15"/>
  <c r="BA7" i="15"/>
  <c r="BB7" i="15"/>
  <c r="BD7" i="15"/>
  <c r="BE7" i="15"/>
  <c r="BG7" i="15"/>
  <c r="BK7" i="15"/>
  <c r="BL7" i="15"/>
  <c r="BM7" i="15"/>
  <c r="BO7" i="15"/>
  <c r="BP7" i="15"/>
  <c r="BR7" i="15"/>
  <c r="BV7" i="15"/>
  <c r="BW7" i="15"/>
  <c r="BX7" i="15"/>
  <c r="BZ7" i="15"/>
  <c r="CA7" i="15"/>
  <c r="CC7" i="15"/>
  <c r="E8" i="15"/>
  <c r="O8" i="15" s="1"/>
  <c r="F8" i="15"/>
  <c r="I8" i="15"/>
  <c r="J8" i="15" s="1"/>
  <c r="S8" i="15"/>
  <c r="T8" i="15"/>
  <c r="U8" i="15"/>
  <c r="W8" i="15"/>
  <c r="X8" i="15"/>
  <c r="Z8" i="15"/>
  <c r="AD8" i="15"/>
  <c r="AE8" i="15"/>
  <c r="AF8" i="15"/>
  <c r="AH8" i="15"/>
  <c r="AI8" i="15"/>
  <c r="AK8" i="15"/>
  <c r="AO8" i="15"/>
  <c r="AP8" i="15"/>
  <c r="AQ8" i="15"/>
  <c r="AS8" i="15"/>
  <c r="AT8" i="15"/>
  <c r="AV8" i="15"/>
  <c r="AZ8" i="15"/>
  <c r="BA8" i="15"/>
  <c r="BB8" i="15"/>
  <c r="BD8" i="15"/>
  <c r="BE8" i="15"/>
  <c r="BG8" i="15"/>
  <c r="BK8" i="15"/>
  <c r="BL8" i="15"/>
  <c r="BM8" i="15"/>
  <c r="BO8" i="15"/>
  <c r="BP8" i="15"/>
  <c r="BR8" i="15"/>
  <c r="BV8" i="15"/>
  <c r="BW8" i="15"/>
  <c r="BX8" i="15"/>
  <c r="BZ8" i="15"/>
  <c r="CA8" i="15"/>
  <c r="CC8" i="15"/>
  <c r="E9" i="15"/>
  <c r="O9" i="15" s="1"/>
  <c r="F9" i="15"/>
  <c r="I9" i="15"/>
  <c r="J9" i="15" s="1"/>
  <c r="S9" i="15"/>
  <c r="T9" i="15"/>
  <c r="U9" i="15"/>
  <c r="W9" i="15"/>
  <c r="X9" i="15"/>
  <c r="Z9" i="15"/>
  <c r="AD9" i="15"/>
  <c r="AE9" i="15"/>
  <c r="AF9" i="15"/>
  <c r="AH9" i="15"/>
  <c r="AI9" i="15"/>
  <c r="AK9" i="15"/>
  <c r="AO9" i="15"/>
  <c r="AP9" i="15"/>
  <c r="AQ9" i="15"/>
  <c r="AS9" i="15"/>
  <c r="AT9" i="15"/>
  <c r="AV9" i="15"/>
  <c r="AZ9" i="15"/>
  <c r="BA9" i="15"/>
  <c r="BB9" i="15"/>
  <c r="BD9" i="15"/>
  <c r="BE9" i="15"/>
  <c r="BG9" i="15"/>
  <c r="BK9" i="15"/>
  <c r="BL9" i="15"/>
  <c r="BM9" i="15"/>
  <c r="BO9" i="15"/>
  <c r="BP9" i="15"/>
  <c r="BR9" i="15"/>
  <c r="BV9" i="15"/>
  <c r="BW9" i="15"/>
  <c r="BX9" i="15"/>
  <c r="BZ9" i="15"/>
  <c r="CA9" i="15"/>
  <c r="CC9" i="15"/>
  <c r="E10" i="15"/>
  <c r="O10" i="15" s="1"/>
  <c r="F10" i="15"/>
  <c r="G10" i="15"/>
  <c r="I10" i="15"/>
  <c r="J10" i="15" s="1"/>
  <c r="S10" i="15"/>
  <c r="U10" i="15" s="1"/>
  <c r="T10" i="15"/>
  <c r="W10" i="15"/>
  <c r="X10" i="15" s="1"/>
  <c r="Z10" i="15"/>
  <c r="AD10" i="15"/>
  <c r="AF10" i="15" s="1"/>
  <c r="AE10" i="15"/>
  <c r="AH10" i="15"/>
  <c r="AI10" i="15" s="1"/>
  <c r="AK10" i="15"/>
  <c r="AO10" i="15"/>
  <c r="AQ10" i="15" s="1"/>
  <c r="AP10" i="15"/>
  <c r="AS10" i="15"/>
  <c r="AT10" i="15" s="1"/>
  <c r="AV10" i="15"/>
  <c r="AZ10" i="15"/>
  <c r="BB10" i="15" s="1"/>
  <c r="BA10" i="15"/>
  <c r="BD10" i="15"/>
  <c r="BE10" i="15" s="1"/>
  <c r="BG10" i="15"/>
  <c r="BK10" i="15"/>
  <c r="BM10" i="15" s="1"/>
  <c r="BL10" i="15"/>
  <c r="BO10" i="15"/>
  <c r="BP10" i="15" s="1"/>
  <c r="BR10" i="15"/>
  <c r="BV10" i="15"/>
  <c r="BX10" i="15" s="1"/>
  <c r="BW10" i="15"/>
  <c r="BZ10" i="15"/>
  <c r="CA10" i="15" s="1"/>
  <c r="CC10" i="15"/>
  <c r="E11" i="15"/>
  <c r="O11" i="15" s="1"/>
  <c r="F11" i="15"/>
  <c r="G11" i="15"/>
  <c r="I11" i="15"/>
  <c r="J11" i="15" s="1"/>
  <c r="S11" i="15"/>
  <c r="T11" i="15"/>
  <c r="U11" i="15"/>
  <c r="W11" i="15"/>
  <c r="X11" i="15" s="1"/>
  <c r="Z11" i="15"/>
  <c r="AD11" i="15"/>
  <c r="AE11" i="15"/>
  <c r="AF11" i="15"/>
  <c r="AH11" i="15"/>
  <c r="AI11" i="15" s="1"/>
  <c r="AK11" i="15"/>
  <c r="AO11" i="15"/>
  <c r="AP11" i="15"/>
  <c r="AQ11" i="15"/>
  <c r="AS11" i="15"/>
  <c r="AT11" i="15" s="1"/>
  <c r="AV11" i="15"/>
  <c r="AZ11" i="15"/>
  <c r="BA11" i="15"/>
  <c r="BB11" i="15"/>
  <c r="BD11" i="15"/>
  <c r="BE11" i="15" s="1"/>
  <c r="BG11" i="15"/>
  <c r="BK11" i="15"/>
  <c r="BL11" i="15"/>
  <c r="BM11" i="15"/>
  <c r="BO11" i="15"/>
  <c r="BP11" i="15" s="1"/>
  <c r="BR11" i="15"/>
  <c r="BV11" i="15"/>
  <c r="BW11" i="15"/>
  <c r="BX11" i="15"/>
  <c r="BZ11" i="15"/>
  <c r="CA11" i="15" s="1"/>
  <c r="CC11" i="15"/>
  <c r="E12" i="15"/>
  <c r="O12" i="15" s="1"/>
  <c r="F12" i="15"/>
  <c r="I12" i="15"/>
  <c r="J12" i="15" s="1"/>
  <c r="S12" i="15"/>
  <c r="T12" i="15"/>
  <c r="U12" i="15"/>
  <c r="W12" i="15"/>
  <c r="X12" i="15" s="1"/>
  <c r="Z12" i="15"/>
  <c r="AD12" i="15"/>
  <c r="AE12" i="15"/>
  <c r="AF12" i="15"/>
  <c r="AH12" i="15"/>
  <c r="AI12" i="15" s="1"/>
  <c r="AK12" i="15"/>
  <c r="AO12" i="15"/>
  <c r="AP12" i="15"/>
  <c r="AQ12" i="15"/>
  <c r="AS12" i="15"/>
  <c r="AT12" i="15" s="1"/>
  <c r="AV12" i="15"/>
  <c r="AZ12" i="15"/>
  <c r="BA12" i="15"/>
  <c r="BB12" i="15"/>
  <c r="BD12" i="15"/>
  <c r="BE12" i="15" s="1"/>
  <c r="BG12" i="15"/>
  <c r="BK12" i="15"/>
  <c r="BL12" i="15"/>
  <c r="BM12" i="15"/>
  <c r="BO12" i="15"/>
  <c r="BP12" i="15" s="1"/>
  <c r="BR12" i="15"/>
  <c r="BV12" i="15"/>
  <c r="BW12" i="15"/>
  <c r="BX12" i="15"/>
  <c r="BZ12" i="15"/>
  <c r="CA12" i="15" s="1"/>
  <c r="CC12" i="15"/>
  <c r="E13" i="15"/>
  <c r="O13" i="15" s="1"/>
  <c r="F13" i="15"/>
  <c r="G13" i="15"/>
  <c r="I13" i="15"/>
  <c r="J13" i="15"/>
  <c r="S13" i="15"/>
  <c r="U13" i="15" s="1"/>
  <c r="T13" i="15"/>
  <c r="W13" i="15"/>
  <c r="X13" i="15" s="1"/>
  <c r="Z13" i="15"/>
  <c r="AD13" i="15"/>
  <c r="AF13" i="15" s="1"/>
  <c r="AE13" i="15"/>
  <c r="AH13" i="15"/>
  <c r="AI13" i="15" s="1"/>
  <c r="AK13" i="15"/>
  <c r="AO13" i="15"/>
  <c r="AQ13" i="15" s="1"/>
  <c r="AP13" i="15"/>
  <c r="AS13" i="15"/>
  <c r="AT13" i="15" s="1"/>
  <c r="AV13" i="15"/>
  <c r="AZ13" i="15"/>
  <c r="BB13" i="15" s="1"/>
  <c r="BA13" i="15"/>
  <c r="BD13" i="15"/>
  <c r="BE13" i="15" s="1"/>
  <c r="BG13" i="15"/>
  <c r="BK13" i="15"/>
  <c r="BM13" i="15" s="1"/>
  <c r="BL13" i="15"/>
  <c r="BO13" i="15"/>
  <c r="BP13" i="15" s="1"/>
  <c r="BR13" i="15"/>
  <c r="BV13" i="15"/>
  <c r="BX13" i="15" s="1"/>
  <c r="BW13" i="15"/>
  <c r="BZ13" i="15"/>
  <c r="CA13" i="15" s="1"/>
  <c r="CC13" i="15"/>
  <c r="E14" i="15"/>
  <c r="O14" i="15" s="1"/>
  <c r="F14" i="15"/>
  <c r="I14" i="15"/>
  <c r="J14" i="15" s="1"/>
  <c r="S14" i="15"/>
  <c r="U14" i="15" s="1"/>
  <c r="T14" i="15"/>
  <c r="W14" i="15"/>
  <c r="X14" i="15" s="1"/>
  <c r="Z14" i="15"/>
  <c r="AD14" i="15"/>
  <c r="AF14" i="15" s="1"/>
  <c r="AE14" i="15"/>
  <c r="AH14" i="15"/>
  <c r="AI14" i="15"/>
  <c r="AK14" i="15"/>
  <c r="AO14" i="15"/>
  <c r="AQ14" i="15" s="1"/>
  <c r="AP14" i="15"/>
  <c r="AS14" i="15"/>
  <c r="AT14" i="15"/>
  <c r="AV14" i="15"/>
  <c r="AZ14" i="15"/>
  <c r="BB14" i="15" s="1"/>
  <c r="BA14" i="15"/>
  <c r="BD14" i="15"/>
  <c r="BE14" i="15"/>
  <c r="BG14" i="15"/>
  <c r="BK14" i="15"/>
  <c r="BM14" i="15" s="1"/>
  <c r="BL14" i="15"/>
  <c r="BO14" i="15"/>
  <c r="BP14" i="15"/>
  <c r="BR14" i="15"/>
  <c r="BV14" i="15"/>
  <c r="BX14" i="15" s="1"/>
  <c r="BW14" i="15"/>
  <c r="BZ14" i="15"/>
  <c r="CA14" i="15"/>
  <c r="CC14" i="15"/>
  <c r="E15" i="15"/>
  <c r="O15" i="15" s="1"/>
  <c r="F15" i="15"/>
  <c r="I15" i="15"/>
  <c r="J15" i="15" s="1"/>
  <c r="S15" i="15"/>
  <c r="U15" i="15" s="1"/>
  <c r="T15" i="15"/>
  <c r="W15" i="15"/>
  <c r="X15" i="15" s="1"/>
  <c r="Z15" i="15"/>
  <c r="AD15" i="15"/>
  <c r="AF15" i="15" s="1"/>
  <c r="AE15" i="15"/>
  <c r="AH15" i="15"/>
  <c r="AI15" i="15" s="1"/>
  <c r="AK15" i="15"/>
  <c r="AO15" i="15"/>
  <c r="AQ15" i="15" s="1"/>
  <c r="AP15" i="15"/>
  <c r="AS15" i="15"/>
  <c r="AT15" i="15" s="1"/>
  <c r="AV15" i="15"/>
  <c r="AZ15" i="15"/>
  <c r="BB15" i="15" s="1"/>
  <c r="BA15" i="15"/>
  <c r="BD15" i="15"/>
  <c r="BE15" i="15" s="1"/>
  <c r="BG15" i="15"/>
  <c r="BK15" i="15"/>
  <c r="BM15" i="15" s="1"/>
  <c r="BL15" i="15"/>
  <c r="BO15" i="15"/>
  <c r="BP15" i="15" s="1"/>
  <c r="BR15" i="15"/>
  <c r="BV15" i="15"/>
  <c r="BX15" i="15" s="1"/>
  <c r="BW15" i="15"/>
  <c r="BZ15" i="15"/>
  <c r="CA15" i="15" s="1"/>
  <c r="CC15" i="15"/>
  <c r="E16" i="15"/>
  <c r="O16" i="15" s="1"/>
  <c r="F16" i="15"/>
  <c r="I16" i="15"/>
  <c r="J16" i="15" s="1"/>
  <c r="S16" i="15"/>
  <c r="U16" i="15" s="1"/>
  <c r="T16" i="15"/>
  <c r="W16" i="15"/>
  <c r="X16" i="15"/>
  <c r="Z16" i="15"/>
  <c r="AD16" i="15"/>
  <c r="AF16" i="15" s="1"/>
  <c r="AE16" i="15"/>
  <c r="AH16" i="15"/>
  <c r="AI16" i="15"/>
  <c r="AK16" i="15"/>
  <c r="AO16" i="15"/>
  <c r="AQ16" i="15" s="1"/>
  <c r="AP16" i="15"/>
  <c r="AS16" i="15"/>
  <c r="AT16" i="15"/>
  <c r="AV16" i="15"/>
  <c r="AZ16" i="15"/>
  <c r="BB16" i="15" s="1"/>
  <c r="BA16" i="15"/>
  <c r="BD16" i="15"/>
  <c r="BE16" i="15"/>
  <c r="BG16" i="15"/>
  <c r="BK16" i="15"/>
  <c r="BM16" i="15" s="1"/>
  <c r="BL16" i="15"/>
  <c r="BO16" i="15"/>
  <c r="BP16" i="15"/>
  <c r="BR16" i="15"/>
  <c r="BV16" i="15"/>
  <c r="BX16" i="15" s="1"/>
  <c r="BW16" i="15"/>
  <c r="BZ16" i="15"/>
  <c r="CA16" i="15"/>
  <c r="CC16" i="15"/>
  <c r="E17" i="15"/>
  <c r="O17" i="15" s="1"/>
  <c r="F17" i="15"/>
  <c r="G17" i="15"/>
  <c r="I17" i="15"/>
  <c r="J17" i="15" s="1"/>
  <c r="S17" i="15"/>
  <c r="T17" i="15"/>
  <c r="U17" i="15"/>
  <c r="W17" i="15"/>
  <c r="X17" i="15" s="1"/>
  <c r="Z17" i="15"/>
  <c r="AD17" i="15"/>
  <c r="AE17" i="15"/>
  <c r="AF17" i="15"/>
  <c r="AH17" i="15"/>
  <c r="AI17" i="15" s="1"/>
  <c r="AK17" i="15"/>
  <c r="AO17" i="15"/>
  <c r="AP17" i="15"/>
  <c r="AQ17" i="15"/>
  <c r="AS17" i="15"/>
  <c r="AT17" i="15" s="1"/>
  <c r="AV17" i="15"/>
  <c r="AZ17" i="15"/>
  <c r="BA17" i="15"/>
  <c r="BB17" i="15"/>
  <c r="BD17" i="15"/>
  <c r="BE17" i="15" s="1"/>
  <c r="BG17" i="15"/>
  <c r="BK17" i="15"/>
  <c r="BL17" i="15"/>
  <c r="BM17" i="15"/>
  <c r="BO17" i="15"/>
  <c r="BP17" i="15" s="1"/>
  <c r="BR17" i="15"/>
  <c r="BV17" i="15"/>
  <c r="BW17" i="15"/>
  <c r="BX17" i="15"/>
  <c r="BZ17" i="15"/>
  <c r="CA17" i="15" s="1"/>
  <c r="CC17" i="15"/>
  <c r="E18" i="15"/>
  <c r="O18" i="15" s="1"/>
  <c r="F18" i="15"/>
  <c r="I18" i="15"/>
  <c r="J18" i="15" s="1"/>
  <c r="S18" i="15"/>
  <c r="T18" i="15"/>
  <c r="U18" i="15"/>
  <c r="W18" i="15"/>
  <c r="X18" i="15" s="1"/>
  <c r="Z18" i="15"/>
  <c r="AD18" i="15"/>
  <c r="AE18" i="15"/>
  <c r="AF18" i="15"/>
  <c r="AH18" i="15"/>
  <c r="AI18" i="15" s="1"/>
  <c r="AK18" i="15"/>
  <c r="AO18" i="15"/>
  <c r="AP18" i="15"/>
  <c r="AQ18" i="15"/>
  <c r="AS18" i="15"/>
  <c r="AT18" i="15" s="1"/>
  <c r="AV18" i="15"/>
  <c r="AZ18" i="15"/>
  <c r="BA18" i="15"/>
  <c r="BB18" i="15"/>
  <c r="BD18" i="15"/>
  <c r="BE18" i="15" s="1"/>
  <c r="BG18" i="15"/>
  <c r="BK18" i="15"/>
  <c r="BL18" i="15"/>
  <c r="BM18" i="15"/>
  <c r="BO18" i="15"/>
  <c r="BP18" i="15" s="1"/>
  <c r="BR18" i="15"/>
  <c r="BV18" i="15"/>
  <c r="BW18" i="15"/>
  <c r="BX18" i="15"/>
  <c r="BZ18" i="15"/>
  <c r="CA18" i="15" s="1"/>
  <c r="CC18" i="15"/>
  <c r="E19" i="15"/>
  <c r="O19" i="15" s="1"/>
  <c r="F19" i="15"/>
  <c r="G19" i="15"/>
  <c r="I19" i="15"/>
  <c r="J19" i="15"/>
  <c r="S19" i="15"/>
  <c r="U19" i="15" s="1"/>
  <c r="T19" i="15"/>
  <c r="W19" i="15"/>
  <c r="X19" i="15"/>
  <c r="Z19" i="15"/>
  <c r="AD19" i="15"/>
  <c r="AF19" i="15" s="1"/>
  <c r="AE19" i="15"/>
  <c r="AH19" i="15"/>
  <c r="AI19" i="15"/>
  <c r="AK19" i="15"/>
  <c r="AO19" i="15"/>
  <c r="AQ19" i="15" s="1"/>
  <c r="AP19" i="15"/>
  <c r="AS19" i="15"/>
  <c r="AT19" i="15"/>
  <c r="AV19" i="15"/>
  <c r="AZ19" i="15"/>
  <c r="BB19" i="15" s="1"/>
  <c r="BA19" i="15"/>
  <c r="BD19" i="15"/>
  <c r="BE19" i="15"/>
  <c r="BG19" i="15"/>
  <c r="BK19" i="15"/>
  <c r="BM19" i="15" s="1"/>
  <c r="BL19" i="15"/>
  <c r="BO19" i="15"/>
  <c r="BP19" i="15"/>
  <c r="BR19" i="15"/>
  <c r="BV19" i="15"/>
  <c r="BX19" i="15" s="1"/>
  <c r="BW19" i="15"/>
  <c r="BZ19" i="15"/>
  <c r="CA19" i="15"/>
  <c r="CC19" i="15"/>
  <c r="E20" i="15"/>
  <c r="O20" i="15" s="1"/>
  <c r="F20" i="15"/>
  <c r="G20" i="15"/>
  <c r="I20" i="15"/>
  <c r="J20" i="15" s="1"/>
  <c r="S20" i="15"/>
  <c r="T20" i="15"/>
  <c r="U20" i="15"/>
  <c r="W20" i="15"/>
  <c r="X20" i="15" s="1"/>
  <c r="Z20" i="15"/>
  <c r="AD20" i="15"/>
  <c r="AE20" i="15"/>
  <c r="AF20" i="15"/>
  <c r="AH20" i="15"/>
  <c r="AI20" i="15" s="1"/>
  <c r="AK20" i="15"/>
  <c r="AO20" i="15"/>
  <c r="AP20" i="15"/>
  <c r="AQ20" i="15"/>
  <c r="AS20" i="15"/>
  <c r="AT20" i="15" s="1"/>
  <c r="AV20" i="15"/>
  <c r="AZ20" i="15"/>
  <c r="BA20" i="15"/>
  <c r="BB20" i="15"/>
  <c r="BD20" i="15"/>
  <c r="BE20" i="15" s="1"/>
  <c r="BG20" i="15"/>
  <c r="BK20" i="15"/>
  <c r="BL20" i="15"/>
  <c r="BM20" i="15"/>
  <c r="BO20" i="15"/>
  <c r="BP20" i="15" s="1"/>
  <c r="BR20" i="15"/>
  <c r="BV20" i="15"/>
  <c r="BW20" i="15"/>
  <c r="BX20" i="15"/>
  <c r="BZ20" i="15"/>
  <c r="CA20" i="15" s="1"/>
  <c r="CC20" i="15"/>
  <c r="E21" i="15"/>
  <c r="O21" i="15" s="1"/>
  <c r="F21" i="15"/>
  <c r="I21" i="15"/>
  <c r="J21" i="15" s="1"/>
  <c r="S21" i="15"/>
  <c r="U21" i="15" s="1"/>
  <c r="T21" i="15"/>
  <c r="W21" i="15"/>
  <c r="X21" i="15" s="1"/>
  <c r="Z21" i="15"/>
  <c r="AD21" i="15"/>
  <c r="AF21" i="15" s="1"/>
  <c r="AE21" i="15"/>
  <c r="AH21" i="15"/>
  <c r="AI21" i="15" s="1"/>
  <c r="AK21" i="15"/>
  <c r="AO21" i="15"/>
  <c r="AQ21" i="15" s="1"/>
  <c r="AP21" i="15"/>
  <c r="AS21" i="15"/>
  <c r="AT21" i="15" s="1"/>
  <c r="AV21" i="15"/>
  <c r="AZ21" i="15"/>
  <c r="BB21" i="15" s="1"/>
  <c r="BA21" i="15"/>
  <c r="BD21" i="15"/>
  <c r="BE21" i="15" s="1"/>
  <c r="BG21" i="15"/>
  <c r="BK21" i="15"/>
  <c r="BM21" i="15" s="1"/>
  <c r="BL21" i="15"/>
  <c r="BO21" i="15"/>
  <c r="BP21" i="15" s="1"/>
  <c r="BR21" i="15"/>
  <c r="BV21" i="15"/>
  <c r="BX21" i="15" s="1"/>
  <c r="BW21" i="15"/>
  <c r="BZ21" i="15"/>
  <c r="CA21" i="15" s="1"/>
  <c r="CC21" i="15"/>
  <c r="E22" i="15"/>
  <c r="O22" i="15" s="1"/>
  <c r="F22" i="15"/>
  <c r="G22" i="15"/>
  <c r="I22" i="15"/>
  <c r="J22" i="15" s="1"/>
  <c r="S22" i="15"/>
  <c r="T22" i="15"/>
  <c r="U22" i="15"/>
  <c r="W22" i="15"/>
  <c r="X22" i="15"/>
  <c r="Z22" i="15"/>
  <c r="AD22" i="15"/>
  <c r="AE22" i="15"/>
  <c r="AF22" i="15"/>
  <c r="AH22" i="15"/>
  <c r="AI22" i="15"/>
  <c r="AK22" i="15"/>
  <c r="AO22" i="15"/>
  <c r="AP22" i="15"/>
  <c r="AQ22" i="15"/>
  <c r="AS22" i="15"/>
  <c r="AT22" i="15"/>
  <c r="AV22" i="15"/>
  <c r="AZ22" i="15"/>
  <c r="BA22" i="15"/>
  <c r="BB22" i="15"/>
  <c r="BD22" i="15"/>
  <c r="BE22" i="15"/>
  <c r="BG22" i="15"/>
  <c r="BK22" i="15"/>
  <c r="BL22" i="15"/>
  <c r="BM22" i="15"/>
  <c r="BO22" i="15"/>
  <c r="BP22" i="15"/>
  <c r="BR22" i="15"/>
  <c r="BV22" i="15"/>
  <c r="BW22" i="15"/>
  <c r="BX22" i="15"/>
  <c r="BZ22" i="15"/>
  <c r="CA22" i="15"/>
  <c r="CC22" i="15"/>
  <c r="E23" i="15"/>
  <c r="O23" i="15" s="1"/>
  <c r="F23" i="15"/>
  <c r="G23" i="15"/>
  <c r="I23" i="15"/>
  <c r="J23" i="15" s="1"/>
  <c r="S23" i="15"/>
  <c r="U23" i="15" s="1"/>
  <c r="T23" i="15"/>
  <c r="W23" i="15"/>
  <c r="X23" i="15" s="1"/>
  <c r="Z23" i="15"/>
  <c r="AD23" i="15"/>
  <c r="AF23" i="15" s="1"/>
  <c r="AE23" i="15"/>
  <c r="AH23" i="15"/>
  <c r="AI23" i="15" s="1"/>
  <c r="AK23" i="15"/>
  <c r="AO23" i="15"/>
  <c r="AQ23" i="15" s="1"/>
  <c r="AP23" i="15"/>
  <c r="AS23" i="15"/>
  <c r="AT23" i="15" s="1"/>
  <c r="AV23" i="15"/>
  <c r="AZ23" i="15"/>
  <c r="BB23" i="15" s="1"/>
  <c r="BA23" i="15"/>
  <c r="BD23" i="15"/>
  <c r="BE23" i="15" s="1"/>
  <c r="BG23" i="15"/>
  <c r="BK23" i="15"/>
  <c r="BM23" i="15" s="1"/>
  <c r="BL23" i="15"/>
  <c r="BO23" i="15"/>
  <c r="BP23" i="15" s="1"/>
  <c r="BR23" i="15"/>
  <c r="BV23" i="15"/>
  <c r="BX23" i="15" s="1"/>
  <c r="BW23" i="15"/>
  <c r="BZ23" i="15"/>
  <c r="CA23" i="15" s="1"/>
  <c r="CC23" i="15"/>
  <c r="E24" i="15"/>
  <c r="O24" i="15" s="1"/>
  <c r="F24" i="15"/>
  <c r="G24" i="15"/>
  <c r="I24" i="15"/>
  <c r="J24" i="15" s="1"/>
  <c r="S24" i="15"/>
  <c r="U24" i="15" s="1"/>
  <c r="T24" i="15"/>
  <c r="W24" i="15"/>
  <c r="X24" i="15" s="1"/>
  <c r="Z24" i="15"/>
  <c r="AD24" i="15"/>
  <c r="AF24" i="15" s="1"/>
  <c r="AE24" i="15"/>
  <c r="AH24" i="15"/>
  <c r="AI24" i="15" s="1"/>
  <c r="AK24" i="15"/>
  <c r="AO24" i="15"/>
  <c r="AQ24" i="15" s="1"/>
  <c r="AP24" i="15"/>
  <c r="AS24" i="15"/>
  <c r="AT24" i="15" s="1"/>
  <c r="AV24" i="15"/>
  <c r="AZ24" i="15"/>
  <c r="BB24" i="15" s="1"/>
  <c r="BA24" i="15"/>
  <c r="BD24" i="15"/>
  <c r="BE24" i="15" s="1"/>
  <c r="BG24" i="15"/>
  <c r="BK24" i="15"/>
  <c r="BM24" i="15" s="1"/>
  <c r="BL24" i="15"/>
  <c r="BO24" i="15"/>
  <c r="BP24" i="15" s="1"/>
  <c r="BR24" i="15"/>
  <c r="BV24" i="15"/>
  <c r="BX24" i="15" s="1"/>
  <c r="BW24" i="15"/>
  <c r="BZ24" i="15"/>
  <c r="CA24" i="15" s="1"/>
  <c r="CC24" i="15"/>
  <c r="E25" i="15"/>
  <c r="O25" i="15" s="1"/>
  <c r="F25" i="15"/>
  <c r="I25" i="15"/>
  <c r="J25" i="15" s="1"/>
  <c r="S25" i="15"/>
  <c r="U25" i="15" s="1"/>
  <c r="T25" i="15"/>
  <c r="W25" i="15"/>
  <c r="X25" i="15" s="1"/>
  <c r="Z25" i="15"/>
  <c r="AD25" i="15"/>
  <c r="AF25" i="15" s="1"/>
  <c r="AE25" i="15"/>
  <c r="AH25" i="15"/>
  <c r="AI25" i="15" s="1"/>
  <c r="AK25" i="15"/>
  <c r="AO25" i="15"/>
  <c r="AQ25" i="15" s="1"/>
  <c r="AP25" i="15"/>
  <c r="AS25" i="15"/>
  <c r="AT25" i="15" s="1"/>
  <c r="AV25" i="15"/>
  <c r="AZ25" i="15"/>
  <c r="BB25" i="15" s="1"/>
  <c r="BA25" i="15"/>
  <c r="BD25" i="15"/>
  <c r="BE25" i="15" s="1"/>
  <c r="BG25" i="15"/>
  <c r="BK25" i="15"/>
  <c r="BM25" i="15" s="1"/>
  <c r="BL25" i="15"/>
  <c r="BO25" i="15"/>
  <c r="BP25" i="15" s="1"/>
  <c r="BR25" i="15"/>
  <c r="BV25" i="15"/>
  <c r="BX25" i="15" s="1"/>
  <c r="BW25" i="15"/>
  <c r="BZ25" i="15"/>
  <c r="CA25" i="15" s="1"/>
  <c r="CC25" i="15"/>
  <c r="E26" i="15"/>
  <c r="O26" i="15" s="1"/>
  <c r="F26" i="15"/>
  <c r="I26" i="15"/>
  <c r="J26" i="15" s="1"/>
  <c r="S26" i="15"/>
  <c r="U26" i="15" s="1"/>
  <c r="T26" i="15"/>
  <c r="W26" i="15"/>
  <c r="X26" i="15" s="1"/>
  <c r="Z26" i="15"/>
  <c r="AD26" i="15"/>
  <c r="AE26" i="15"/>
  <c r="AF26" i="15"/>
  <c r="AH26" i="15"/>
  <c r="AI26" i="15" s="1"/>
  <c r="AK26" i="15"/>
  <c r="AO26" i="15"/>
  <c r="AP26" i="15"/>
  <c r="AQ26" i="15"/>
  <c r="AS26" i="15"/>
  <c r="AT26" i="15" s="1"/>
  <c r="AV26" i="15"/>
  <c r="AZ26" i="15"/>
  <c r="BB26" i="15" s="1"/>
  <c r="BA26" i="15"/>
  <c r="BD26" i="15"/>
  <c r="BE26" i="15" s="1"/>
  <c r="BG26" i="15"/>
  <c r="BK26" i="15"/>
  <c r="BL26" i="15"/>
  <c r="BM26" i="15"/>
  <c r="BO26" i="15"/>
  <c r="BP26" i="15" s="1"/>
  <c r="BR26" i="15"/>
  <c r="BV26" i="15"/>
  <c r="BW26" i="15"/>
  <c r="BX26" i="15"/>
  <c r="BZ26" i="15"/>
  <c r="CA26" i="15" s="1"/>
  <c r="CC26" i="15"/>
  <c r="E27" i="15"/>
  <c r="O27" i="15" s="1"/>
  <c r="F27" i="15"/>
  <c r="G27" i="15"/>
  <c r="I27" i="15"/>
  <c r="J27" i="15" s="1"/>
  <c r="S27" i="15"/>
  <c r="T27" i="15"/>
  <c r="U27" i="15"/>
  <c r="W27" i="15"/>
  <c r="X27" i="15" s="1"/>
  <c r="Z27" i="15"/>
  <c r="AD27" i="15"/>
  <c r="AE27" i="15"/>
  <c r="AF27" i="15"/>
  <c r="AH27" i="15"/>
  <c r="AI27" i="15" s="1"/>
  <c r="AK27" i="15"/>
  <c r="AO27" i="15"/>
  <c r="AP27" i="15"/>
  <c r="AQ27" i="15"/>
  <c r="AS27" i="15"/>
  <c r="AT27" i="15" s="1"/>
  <c r="AV27" i="15"/>
  <c r="AZ27" i="15"/>
  <c r="BA27" i="15"/>
  <c r="BB27" i="15"/>
  <c r="BD27" i="15"/>
  <c r="BE27" i="15" s="1"/>
  <c r="BG27" i="15"/>
  <c r="BK27" i="15"/>
  <c r="BL27" i="15"/>
  <c r="BM27" i="15"/>
  <c r="BO27" i="15"/>
  <c r="BP27" i="15" s="1"/>
  <c r="BR27" i="15"/>
  <c r="BV27" i="15"/>
  <c r="BW27" i="15"/>
  <c r="BX27" i="15"/>
  <c r="BZ27" i="15"/>
  <c r="CA27" i="15" s="1"/>
  <c r="CC27" i="15"/>
  <c r="E28" i="15"/>
  <c r="O28" i="15" s="1"/>
  <c r="F28" i="15"/>
  <c r="G28" i="15"/>
  <c r="I28" i="15"/>
  <c r="J28" i="15"/>
  <c r="S28" i="15"/>
  <c r="U28" i="15" s="1"/>
  <c r="T28" i="15"/>
  <c r="W28" i="15"/>
  <c r="X28" i="15" s="1"/>
  <c r="Z28" i="15"/>
  <c r="AD28" i="15"/>
  <c r="AE28" i="15"/>
  <c r="AF28" i="15"/>
  <c r="AH28" i="15"/>
  <c r="AI28" i="15" s="1"/>
  <c r="AK28" i="15"/>
  <c r="AO28" i="15"/>
  <c r="AQ28" i="15" s="1"/>
  <c r="AP28" i="15"/>
  <c r="AS28" i="15"/>
  <c r="AT28" i="15" s="1"/>
  <c r="AV28" i="15"/>
  <c r="AZ28" i="15"/>
  <c r="BB28" i="15" s="1"/>
  <c r="BA28" i="15"/>
  <c r="BD28" i="15"/>
  <c r="BE28" i="15" s="1"/>
  <c r="BG28" i="15"/>
  <c r="BK28" i="15"/>
  <c r="BL28" i="15"/>
  <c r="BM28" i="15"/>
  <c r="BO28" i="15"/>
  <c r="BP28" i="15" s="1"/>
  <c r="BR28" i="15"/>
  <c r="BV28" i="15"/>
  <c r="BW28" i="15"/>
  <c r="BX28" i="15"/>
  <c r="BZ28" i="15"/>
  <c r="CA28" i="15" s="1"/>
  <c r="CC28" i="15"/>
  <c r="E29" i="15"/>
  <c r="O29" i="15" s="1"/>
  <c r="F29" i="15"/>
  <c r="I29" i="15"/>
  <c r="J29" i="15" s="1"/>
  <c r="S29" i="15"/>
  <c r="U29" i="15" s="1"/>
  <c r="T29" i="15"/>
  <c r="W29" i="15"/>
  <c r="X29" i="15"/>
  <c r="Z29" i="15"/>
  <c r="AD29" i="15"/>
  <c r="AF29" i="15" s="1"/>
  <c r="AE29" i="15"/>
  <c r="AH29" i="15"/>
  <c r="AI29" i="15"/>
  <c r="AK29" i="15"/>
  <c r="AO29" i="15"/>
  <c r="AQ29" i="15" s="1"/>
  <c r="AP29" i="15"/>
  <c r="AS29" i="15"/>
  <c r="AT29" i="15"/>
  <c r="AV29" i="15"/>
  <c r="AZ29" i="15"/>
  <c r="BB29" i="15" s="1"/>
  <c r="BA29" i="15"/>
  <c r="BD29" i="15"/>
  <c r="BE29" i="15"/>
  <c r="BG29" i="15"/>
  <c r="BK29" i="15"/>
  <c r="BM29" i="15" s="1"/>
  <c r="BL29" i="15"/>
  <c r="BO29" i="15"/>
  <c r="BP29" i="15"/>
  <c r="BR29" i="15"/>
  <c r="BV29" i="15"/>
  <c r="BX29" i="15" s="1"/>
  <c r="BW29" i="15"/>
  <c r="BZ29" i="15"/>
  <c r="CA29" i="15"/>
  <c r="CC29" i="15"/>
  <c r="E30" i="15"/>
  <c r="O30" i="15" s="1"/>
  <c r="F30" i="15"/>
  <c r="G30" i="15"/>
  <c r="I30" i="15"/>
  <c r="J30" i="15" s="1"/>
  <c r="S30" i="15"/>
  <c r="T30" i="15"/>
  <c r="U30" i="15"/>
  <c r="W30" i="15"/>
  <c r="X30" i="15" s="1"/>
  <c r="Z30" i="15"/>
  <c r="AD30" i="15"/>
  <c r="AF30" i="15" s="1"/>
  <c r="AE30" i="15"/>
  <c r="AH30" i="15"/>
  <c r="AI30" i="15" s="1"/>
  <c r="AK30" i="15"/>
  <c r="AO30" i="15"/>
  <c r="AP30" i="15"/>
  <c r="AQ30" i="15"/>
  <c r="AS30" i="15"/>
  <c r="AT30" i="15" s="1"/>
  <c r="AV30" i="15"/>
  <c r="AZ30" i="15"/>
  <c r="BB30" i="15" s="1"/>
  <c r="BA30" i="15"/>
  <c r="BD30" i="15"/>
  <c r="BE30" i="15" s="1"/>
  <c r="BG30" i="15"/>
  <c r="BK30" i="15"/>
  <c r="BM30" i="15" s="1"/>
  <c r="BL30" i="15"/>
  <c r="BO30" i="15"/>
  <c r="BP30" i="15" s="1"/>
  <c r="BR30" i="15"/>
  <c r="BV30" i="15"/>
  <c r="BW30" i="15"/>
  <c r="BX30" i="15"/>
  <c r="BZ30" i="15"/>
  <c r="CA30" i="15" s="1"/>
  <c r="CC30" i="15"/>
  <c r="E31" i="15"/>
  <c r="O31" i="15" s="1"/>
  <c r="F31" i="15"/>
  <c r="G31" i="15"/>
  <c r="I31" i="15"/>
  <c r="J31" i="15" s="1"/>
  <c r="S31" i="15"/>
  <c r="T31" i="15"/>
  <c r="U31" i="15"/>
  <c r="W31" i="15"/>
  <c r="X31" i="15"/>
  <c r="Z31" i="15"/>
  <c r="AD31" i="15"/>
  <c r="AE31" i="15"/>
  <c r="AF31" i="15"/>
  <c r="AH31" i="15"/>
  <c r="AI31" i="15"/>
  <c r="AK31" i="15"/>
  <c r="AO31" i="15"/>
  <c r="AP31" i="15"/>
  <c r="AQ31" i="15"/>
  <c r="AS31" i="15"/>
  <c r="AT31" i="15"/>
  <c r="AV31" i="15"/>
  <c r="AZ31" i="15"/>
  <c r="BA31" i="15"/>
  <c r="BB31" i="15"/>
  <c r="BD31" i="15"/>
  <c r="BE31" i="15"/>
  <c r="BG31" i="15"/>
  <c r="BK31" i="15"/>
  <c r="BL31" i="15"/>
  <c r="BM31" i="15"/>
  <c r="BO31" i="15"/>
  <c r="BP31" i="15"/>
  <c r="BR31" i="15"/>
  <c r="BV31" i="15"/>
  <c r="BW31" i="15"/>
  <c r="BX31" i="15"/>
  <c r="BZ31" i="15"/>
  <c r="CA31" i="15"/>
  <c r="CC31" i="15"/>
  <c r="E32" i="15"/>
  <c r="O32" i="15" s="1"/>
  <c r="F32" i="15"/>
  <c r="I32" i="15"/>
  <c r="J32" i="15"/>
  <c r="S32" i="15"/>
  <c r="U32" i="15" s="1"/>
  <c r="T32" i="15"/>
  <c r="W32" i="15"/>
  <c r="X32" i="15" s="1"/>
  <c r="Z32" i="15"/>
  <c r="AD32" i="15"/>
  <c r="AE32" i="15"/>
  <c r="AF32" i="15"/>
  <c r="AH32" i="15"/>
  <c r="AI32" i="15" s="1"/>
  <c r="AK32" i="15"/>
  <c r="AO32" i="15"/>
  <c r="AP32" i="15"/>
  <c r="AQ32" i="15"/>
  <c r="AS32" i="15"/>
  <c r="AT32" i="15" s="1"/>
  <c r="AV32" i="15"/>
  <c r="AZ32" i="15"/>
  <c r="BB32" i="15" s="1"/>
  <c r="BA32" i="15"/>
  <c r="BD32" i="15"/>
  <c r="BE32" i="15" s="1"/>
  <c r="BG32" i="15"/>
  <c r="BK32" i="15"/>
  <c r="BL32" i="15"/>
  <c r="BM32" i="15"/>
  <c r="BO32" i="15"/>
  <c r="BP32" i="15" s="1"/>
  <c r="BR32" i="15"/>
  <c r="BV32" i="15"/>
  <c r="BW32" i="15"/>
  <c r="BX32" i="15"/>
  <c r="BZ32" i="15"/>
  <c r="CA32" i="15" s="1"/>
  <c r="CC32" i="15"/>
  <c r="E33" i="15"/>
  <c r="O33" i="15" s="1"/>
  <c r="F33" i="15"/>
  <c r="G33" i="15"/>
  <c r="I33" i="15"/>
  <c r="J33" i="15" s="1"/>
  <c r="S33" i="15"/>
  <c r="U33" i="15" s="1"/>
  <c r="T33" i="15"/>
  <c r="W33" i="15"/>
  <c r="X33" i="15" s="1"/>
  <c r="Z33" i="15"/>
  <c r="AD33" i="15"/>
  <c r="AE33" i="15"/>
  <c r="AF33" i="15"/>
  <c r="AH33" i="15"/>
  <c r="AI33" i="15" s="1"/>
  <c r="AK33" i="15"/>
  <c r="AO33" i="15"/>
  <c r="AP33" i="15"/>
  <c r="AQ33" i="15"/>
  <c r="AS33" i="15"/>
  <c r="AT33" i="15" s="1"/>
  <c r="AV33" i="15"/>
  <c r="AZ33" i="15"/>
  <c r="BB33" i="15" s="1"/>
  <c r="BA33" i="15"/>
  <c r="BD33" i="15"/>
  <c r="BE33" i="15" s="1"/>
  <c r="BG33" i="15"/>
  <c r="BK33" i="15"/>
  <c r="BM33" i="15" s="1"/>
  <c r="BL33" i="15"/>
  <c r="BO33" i="15"/>
  <c r="BP33" i="15" s="1"/>
  <c r="BR33" i="15"/>
  <c r="BV33" i="15"/>
  <c r="BW33" i="15"/>
  <c r="BX33" i="15"/>
  <c r="BZ33" i="15"/>
  <c r="CA33" i="15" s="1"/>
  <c r="CC33" i="15"/>
  <c r="E34" i="15"/>
  <c r="O34" i="15" s="1"/>
  <c r="F34" i="15"/>
  <c r="G34" i="15"/>
  <c r="I34" i="15"/>
  <c r="J34" i="15" s="1"/>
  <c r="S34" i="15"/>
  <c r="T34" i="15"/>
  <c r="U34" i="15"/>
  <c r="W34" i="15"/>
  <c r="X34" i="15" s="1"/>
  <c r="Z34" i="15"/>
  <c r="AD34" i="15"/>
  <c r="AE34" i="15"/>
  <c r="AF34" i="15"/>
  <c r="AH34" i="15"/>
  <c r="AI34" i="15" s="1"/>
  <c r="AK34" i="15"/>
  <c r="AO34" i="15"/>
  <c r="AQ34" i="15" s="1"/>
  <c r="AP34" i="15"/>
  <c r="AS34" i="15"/>
  <c r="AT34" i="15" s="1"/>
  <c r="AV34" i="15"/>
  <c r="AZ34" i="15"/>
  <c r="BA34" i="15"/>
  <c r="BB34" i="15"/>
  <c r="BD34" i="15"/>
  <c r="BE34" i="15" s="1"/>
  <c r="BG34" i="15"/>
  <c r="BK34" i="15"/>
  <c r="BL34" i="15"/>
  <c r="BM34" i="15"/>
  <c r="BO34" i="15"/>
  <c r="BP34" i="15" s="1"/>
  <c r="BR34" i="15"/>
  <c r="BV34" i="15"/>
  <c r="BX34" i="15" s="1"/>
  <c r="BW34" i="15"/>
  <c r="BZ34" i="15"/>
  <c r="CA34" i="15" s="1"/>
  <c r="CC34" i="15"/>
  <c r="E35" i="15"/>
  <c r="O35" i="15" s="1"/>
  <c r="F35" i="15"/>
  <c r="G35" i="15"/>
  <c r="I35" i="15"/>
  <c r="J35" i="15" s="1"/>
  <c r="S35" i="15"/>
  <c r="U35" i="15" s="1"/>
  <c r="T35" i="15"/>
  <c r="W35" i="15"/>
  <c r="X35" i="15"/>
  <c r="Z35" i="15"/>
  <c r="AD35" i="15"/>
  <c r="AF35" i="15" s="1"/>
  <c r="AE35" i="15"/>
  <c r="AH35" i="15"/>
  <c r="AI35" i="15"/>
  <c r="AK35" i="15"/>
  <c r="AO35" i="15"/>
  <c r="AQ35" i="15" s="1"/>
  <c r="AP35" i="15"/>
  <c r="AS35" i="15"/>
  <c r="AT35" i="15" s="1"/>
  <c r="AV35" i="15"/>
  <c r="AZ35" i="15"/>
  <c r="BB35" i="15" s="1"/>
  <c r="BA35" i="15"/>
  <c r="BD35" i="15"/>
  <c r="BE35" i="15"/>
  <c r="BG35" i="15"/>
  <c r="BK35" i="15"/>
  <c r="BM35" i="15" s="1"/>
  <c r="BL35" i="15"/>
  <c r="BO35" i="15"/>
  <c r="BP35" i="15" s="1"/>
  <c r="BR35" i="15"/>
  <c r="BV35" i="15"/>
  <c r="BX35" i="15" s="1"/>
  <c r="BW35" i="15"/>
  <c r="BZ35" i="15"/>
  <c r="CA35" i="15" s="1"/>
  <c r="CC35" i="15"/>
  <c r="E36" i="15"/>
  <c r="O36" i="15" s="1"/>
  <c r="F36" i="15"/>
  <c r="I36" i="15"/>
  <c r="J36" i="15"/>
  <c r="S36" i="15"/>
  <c r="T36" i="15"/>
  <c r="U36" i="15"/>
  <c r="W36" i="15"/>
  <c r="X36" i="15" s="1"/>
  <c r="Z36" i="15"/>
  <c r="AD36" i="15"/>
  <c r="AF36" i="15" s="1"/>
  <c r="AE36" i="15"/>
  <c r="AH36" i="15"/>
  <c r="AI36" i="15"/>
  <c r="AK36" i="15"/>
  <c r="AO36" i="15"/>
  <c r="AQ36" i="15" s="1"/>
  <c r="AP36" i="15"/>
  <c r="AS36" i="15"/>
  <c r="AT36" i="15" s="1"/>
  <c r="AV36" i="15"/>
  <c r="AZ36" i="15"/>
  <c r="BB36" i="15" s="1"/>
  <c r="BA36" i="15"/>
  <c r="BD36" i="15"/>
  <c r="BE36" i="15" s="1"/>
  <c r="BG36" i="15"/>
  <c r="BK36" i="15"/>
  <c r="BM36" i="15" s="1"/>
  <c r="BL36" i="15"/>
  <c r="BO36" i="15"/>
  <c r="BP36" i="15"/>
  <c r="BR36" i="15"/>
  <c r="BV36" i="15"/>
  <c r="BX36" i="15" s="1"/>
  <c r="BW36" i="15"/>
  <c r="BZ36" i="15"/>
  <c r="CA36" i="15"/>
  <c r="CC36" i="15"/>
  <c r="E37" i="15"/>
  <c r="O37" i="15" s="1"/>
  <c r="F37" i="15"/>
  <c r="I37" i="15"/>
  <c r="J37" i="15" s="1"/>
  <c r="S37" i="15"/>
  <c r="U37" i="15" s="1"/>
  <c r="T37" i="15"/>
  <c r="W37" i="15"/>
  <c r="X37" i="15" s="1"/>
  <c r="Z37" i="15"/>
  <c r="AD37" i="15"/>
  <c r="AF37" i="15" s="1"/>
  <c r="AE37" i="15"/>
  <c r="AH37" i="15"/>
  <c r="AI37" i="15"/>
  <c r="AK37" i="15"/>
  <c r="AO37" i="15"/>
  <c r="AQ37" i="15" s="1"/>
  <c r="AP37" i="15"/>
  <c r="AS37" i="15"/>
  <c r="AT37" i="15"/>
  <c r="AV37" i="15"/>
  <c r="AZ37" i="15"/>
  <c r="BB37" i="15" s="1"/>
  <c r="BA37" i="15"/>
  <c r="BD37" i="15"/>
  <c r="BE37" i="15" s="1"/>
  <c r="BG37" i="15"/>
  <c r="BK37" i="15"/>
  <c r="BM37" i="15" s="1"/>
  <c r="BL37" i="15"/>
  <c r="BO37" i="15"/>
  <c r="BP37" i="15"/>
  <c r="BR37" i="15"/>
  <c r="BV37" i="15"/>
  <c r="BX37" i="15" s="1"/>
  <c r="BW37" i="15"/>
  <c r="BZ37" i="15"/>
  <c r="CA37" i="15" s="1"/>
  <c r="CC37" i="15"/>
  <c r="E38" i="15"/>
  <c r="O38" i="15" s="1"/>
  <c r="F38" i="15"/>
  <c r="I38" i="15"/>
  <c r="J38" i="15" s="1"/>
  <c r="S38" i="15"/>
  <c r="U38" i="15" s="1"/>
  <c r="T38" i="15"/>
  <c r="W38" i="15"/>
  <c r="X38" i="15" s="1"/>
  <c r="Z38" i="15"/>
  <c r="AD38" i="15"/>
  <c r="AE38" i="15"/>
  <c r="AF38" i="15"/>
  <c r="AH38" i="15"/>
  <c r="AI38" i="15" s="1"/>
  <c r="AK38" i="15"/>
  <c r="AO38" i="15"/>
  <c r="AP38" i="15"/>
  <c r="AQ38" i="15"/>
  <c r="AS38" i="15"/>
  <c r="AT38" i="15" s="1"/>
  <c r="AV38" i="15"/>
  <c r="AZ38" i="15"/>
  <c r="BB38" i="15" s="1"/>
  <c r="BA38" i="15"/>
  <c r="BD38" i="15"/>
  <c r="BE38" i="15" s="1"/>
  <c r="BG38" i="15"/>
  <c r="BK38" i="15"/>
  <c r="BL38" i="15"/>
  <c r="BM38" i="15"/>
  <c r="BO38" i="15"/>
  <c r="BP38" i="15" s="1"/>
  <c r="BR38" i="15"/>
  <c r="BV38" i="15"/>
  <c r="BX38" i="15" s="1"/>
  <c r="BW38" i="15"/>
  <c r="BZ38" i="15"/>
  <c r="CA38" i="15" s="1"/>
  <c r="CC38" i="15"/>
  <c r="E39" i="15"/>
  <c r="O39" i="15" s="1"/>
  <c r="F39" i="15"/>
  <c r="G39" i="15"/>
  <c r="I39" i="15"/>
  <c r="J39" i="15" s="1"/>
  <c r="S39" i="15"/>
  <c r="U39" i="15" s="1"/>
  <c r="T39" i="15"/>
  <c r="W39" i="15"/>
  <c r="X39" i="15" s="1"/>
  <c r="Z39" i="15"/>
  <c r="AD39" i="15"/>
  <c r="AE39" i="15"/>
  <c r="AF39" i="15"/>
  <c r="AH39" i="15"/>
  <c r="AI39" i="15" s="1"/>
  <c r="AK39" i="15"/>
  <c r="AO39" i="15"/>
  <c r="AP39" i="15"/>
  <c r="AQ39" i="15"/>
  <c r="AS39" i="15"/>
  <c r="AT39" i="15" s="1"/>
  <c r="AV39" i="15"/>
  <c r="AZ39" i="15"/>
  <c r="BB39" i="15" s="1"/>
  <c r="BA39" i="15"/>
  <c r="BD39" i="15"/>
  <c r="BE39" i="15" s="1"/>
  <c r="BG39" i="15"/>
  <c r="BK39" i="15"/>
  <c r="BM39" i="15" s="1"/>
  <c r="BL39" i="15"/>
  <c r="BO39" i="15"/>
  <c r="BP39" i="15" s="1"/>
  <c r="BR39" i="15"/>
  <c r="BV39" i="15"/>
  <c r="BW39" i="15"/>
  <c r="BX39" i="15"/>
  <c r="BZ39" i="15"/>
  <c r="CA39" i="15" s="1"/>
  <c r="CC39" i="15"/>
  <c r="E40" i="15"/>
  <c r="O40" i="15" s="1"/>
  <c r="F40" i="15"/>
  <c r="G40" i="15"/>
  <c r="I40" i="15"/>
  <c r="J40" i="15"/>
  <c r="S40" i="15"/>
  <c r="U40" i="15" s="1"/>
  <c r="T40" i="15"/>
  <c r="W40" i="15"/>
  <c r="X40" i="15" s="1"/>
  <c r="Z40" i="15"/>
  <c r="AD40" i="15"/>
  <c r="AE40" i="15"/>
  <c r="AF40" i="15"/>
  <c r="AH40" i="15"/>
  <c r="AI40" i="15" s="1"/>
  <c r="AK40" i="15"/>
  <c r="AO40" i="15"/>
  <c r="AP40" i="15"/>
  <c r="AQ40" i="15"/>
  <c r="AS40" i="15"/>
  <c r="AT40" i="15" s="1"/>
  <c r="AV40" i="15"/>
  <c r="AZ40" i="15"/>
  <c r="BA40" i="15"/>
  <c r="BB40" i="15"/>
  <c r="BD40" i="15"/>
  <c r="BE40" i="15" s="1"/>
  <c r="BG40" i="15"/>
  <c r="BK40" i="15"/>
  <c r="BM40" i="15" s="1"/>
  <c r="BL40" i="15"/>
  <c r="BO40" i="15"/>
  <c r="BP40" i="15" s="1"/>
  <c r="BR40" i="15"/>
  <c r="BV40" i="15"/>
  <c r="BW40" i="15"/>
  <c r="BX40" i="15"/>
  <c r="BZ40" i="15"/>
  <c r="CA40" i="15" s="1"/>
  <c r="CC40" i="15"/>
  <c r="E41" i="15"/>
  <c r="O41" i="15" s="1"/>
  <c r="F41" i="15"/>
  <c r="I41" i="15"/>
  <c r="J41" i="15" s="1"/>
  <c r="S41" i="15"/>
  <c r="U41" i="15" s="1"/>
  <c r="T41" i="15"/>
  <c r="W41" i="15"/>
  <c r="X41" i="15" s="1"/>
  <c r="Z41" i="15"/>
  <c r="AD41" i="15"/>
  <c r="AF41" i="15" s="1"/>
  <c r="AE41" i="15"/>
  <c r="AH41" i="15"/>
  <c r="AI41" i="15"/>
  <c r="AK41" i="15"/>
  <c r="AO41" i="15"/>
  <c r="AQ41" i="15" s="1"/>
  <c r="AP41" i="15"/>
  <c r="AS41" i="15"/>
  <c r="AT41" i="15"/>
  <c r="AV41" i="15"/>
  <c r="AZ41" i="15"/>
  <c r="BB41" i="15" s="1"/>
  <c r="BA41" i="15"/>
  <c r="BD41" i="15"/>
  <c r="BE41" i="15" s="1"/>
  <c r="BG41" i="15"/>
  <c r="BK41" i="15"/>
  <c r="BM41" i="15" s="1"/>
  <c r="BL41" i="15"/>
  <c r="BO41" i="15"/>
  <c r="BP41" i="15"/>
  <c r="BR41" i="15"/>
  <c r="BV41" i="15"/>
  <c r="BX41" i="15" s="1"/>
  <c r="BW41" i="15"/>
  <c r="BZ41" i="15"/>
  <c r="CA41" i="15" s="1"/>
  <c r="CC41" i="15"/>
  <c r="E42" i="15"/>
  <c r="F42" i="15"/>
  <c r="I42" i="15"/>
  <c r="J42" i="15" s="1"/>
  <c r="S42" i="15"/>
  <c r="U42" i="15" s="1"/>
  <c r="T42" i="15"/>
  <c r="W42" i="15"/>
  <c r="X42" i="15" s="1"/>
  <c r="Z42" i="15"/>
  <c r="AD42" i="15"/>
  <c r="AF42" i="15" s="1"/>
  <c r="AE42" i="15"/>
  <c r="AH42" i="15"/>
  <c r="AI42" i="15"/>
  <c r="AK42" i="15"/>
  <c r="AO42" i="15"/>
  <c r="AQ42" i="15" s="1"/>
  <c r="AP42" i="15"/>
  <c r="AS42" i="15"/>
  <c r="AT42" i="15" s="1"/>
  <c r="AV42" i="15"/>
  <c r="AZ42" i="15"/>
  <c r="BB42" i="15" s="1"/>
  <c r="BA42" i="15"/>
  <c r="BD42" i="15"/>
  <c r="BE42" i="15" s="1"/>
  <c r="BG42" i="15"/>
  <c r="BK42" i="15"/>
  <c r="BM42" i="15" s="1"/>
  <c r="BL42" i="15"/>
  <c r="BO42" i="15"/>
  <c r="BP42" i="15"/>
  <c r="BR42" i="15"/>
  <c r="BV42" i="15"/>
  <c r="BX42" i="15" s="1"/>
  <c r="BW42" i="15"/>
  <c r="BZ42" i="15"/>
  <c r="CA42" i="15"/>
  <c r="CC42" i="15"/>
  <c r="E43" i="15"/>
  <c r="O43" i="15" s="1"/>
  <c r="F43" i="15"/>
  <c r="I43" i="15"/>
  <c r="J43" i="15"/>
  <c r="S43" i="15"/>
  <c r="U43" i="15" s="1"/>
  <c r="T43" i="15"/>
  <c r="W43" i="15"/>
  <c r="X43" i="15"/>
  <c r="Z43" i="15"/>
  <c r="AD43" i="15"/>
  <c r="AF43" i="15" s="1"/>
  <c r="AE43" i="15"/>
  <c r="AH43" i="15"/>
  <c r="AI43" i="15"/>
  <c r="AK43" i="15"/>
  <c r="AO43" i="15"/>
  <c r="AQ43" i="15" s="1"/>
  <c r="AP43" i="15"/>
  <c r="AS43" i="15"/>
  <c r="AT43" i="15"/>
  <c r="AV43" i="15"/>
  <c r="AZ43" i="15"/>
  <c r="BB43" i="15" s="1"/>
  <c r="BA43" i="15"/>
  <c r="BD43" i="15"/>
  <c r="BE43" i="15"/>
  <c r="BG43" i="15"/>
  <c r="BK43" i="15"/>
  <c r="BM43" i="15" s="1"/>
  <c r="BL43" i="15"/>
  <c r="BO43" i="15"/>
  <c r="BP43" i="15"/>
  <c r="BR43" i="15"/>
  <c r="BV43" i="15"/>
  <c r="BX43" i="15" s="1"/>
  <c r="BW43" i="15"/>
  <c r="BZ43" i="15"/>
  <c r="CA43" i="15"/>
  <c r="CC43" i="15"/>
  <c r="E44" i="15"/>
  <c r="O44" i="15" s="1"/>
  <c r="F44" i="15"/>
  <c r="G44" i="15"/>
  <c r="I44" i="15"/>
  <c r="J44" i="15" s="1"/>
  <c r="S44" i="15"/>
  <c r="U44" i="15" s="1"/>
  <c r="T44" i="15"/>
  <c r="W44" i="15"/>
  <c r="X44" i="15" s="1"/>
  <c r="Z44" i="15"/>
  <c r="AD44" i="15"/>
  <c r="AF44" i="15" s="1"/>
  <c r="AE44" i="15"/>
  <c r="AH44" i="15"/>
  <c r="AI44" i="15" s="1"/>
  <c r="AK44" i="15"/>
  <c r="AO44" i="15"/>
  <c r="AQ44" i="15" s="1"/>
  <c r="AP44" i="15"/>
  <c r="AS44" i="15"/>
  <c r="AT44" i="15" s="1"/>
  <c r="AV44" i="15"/>
  <c r="AZ44" i="15"/>
  <c r="BB44" i="15" s="1"/>
  <c r="BA44" i="15"/>
  <c r="BD44" i="15"/>
  <c r="BE44" i="15" s="1"/>
  <c r="BG44" i="15"/>
  <c r="BK44" i="15"/>
  <c r="BM44" i="15" s="1"/>
  <c r="BL44" i="15"/>
  <c r="BO44" i="15"/>
  <c r="BP44" i="15" s="1"/>
  <c r="BR44" i="15"/>
  <c r="BV44" i="15"/>
  <c r="BX44" i="15" s="1"/>
  <c r="BW44" i="15"/>
  <c r="BZ44" i="15"/>
  <c r="CA44" i="15" s="1"/>
  <c r="CC44" i="15"/>
  <c r="E45" i="15"/>
  <c r="O45" i="15" s="1"/>
  <c r="F45" i="15"/>
  <c r="I45" i="15"/>
  <c r="J45" i="15" s="1"/>
  <c r="S45" i="15"/>
  <c r="U45" i="15" s="1"/>
  <c r="T45" i="15"/>
  <c r="W45" i="15"/>
  <c r="X45" i="15" s="1"/>
  <c r="Z45" i="15"/>
  <c r="AD45" i="15"/>
  <c r="AF45" i="15" s="1"/>
  <c r="AE45" i="15"/>
  <c r="AH45" i="15"/>
  <c r="AI45" i="15" s="1"/>
  <c r="AK45" i="15"/>
  <c r="AO45" i="15"/>
  <c r="AQ45" i="15" s="1"/>
  <c r="AP45" i="15"/>
  <c r="AS45" i="15"/>
  <c r="AT45" i="15" s="1"/>
  <c r="AV45" i="15"/>
  <c r="AZ45" i="15"/>
  <c r="BB45" i="15" s="1"/>
  <c r="BA45" i="15"/>
  <c r="BD45" i="15"/>
  <c r="BE45" i="15" s="1"/>
  <c r="BG45" i="15"/>
  <c r="BK45" i="15"/>
  <c r="BM45" i="15" s="1"/>
  <c r="BL45" i="15"/>
  <c r="BO45" i="15"/>
  <c r="BP45" i="15" s="1"/>
  <c r="BR45" i="15"/>
  <c r="BV45" i="15"/>
  <c r="BX45" i="15" s="1"/>
  <c r="BW45" i="15"/>
  <c r="BZ45" i="15"/>
  <c r="CA45" i="15" s="1"/>
  <c r="CC45" i="15"/>
  <c r="E46" i="15"/>
  <c r="O46" i="15" s="1"/>
  <c r="F46" i="15"/>
  <c r="I46" i="15"/>
  <c r="J46" i="15" s="1"/>
  <c r="S46" i="15"/>
  <c r="U46" i="15" s="1"/>
  <c r="T46" i="15"/>
  <c r="W46" i="15"/>
  <c r="X46" i="15" s="1"/>
  <c r="Z46" i="15"/>
  <c r="AD46" i="15"/>
  <c r="AE46" i="15"/>
  <c r="AF46" i="15"/>
  <c r="AH46" i="15"/>
  <c r="AI46" i="15" s="1"/>
  <c r="AK46" i="15"/>
  <c r="AO46" i="15"/>
  <c r="AP46" i="15"/>
  <c r="AQ46" i="15"/>
  <c r="AS46" i="15"/>
  <c r="AT46" i="15" s="1"/>
  <c r="AV46" i="15"/>
  <c r="AZ46" i="15"/>
  <c r="BB46" i="15" s="1"/>
  <c r="BA46" i="15"/>
  <c r="BD46" i="15"/>
  <c r="BE46" i="15" s="1"/>
  <c r="BG46" i="15"/>
  <c r="BK46" i="15"/>
  <c r="BL46" i="15"/>
  <c r="BM46" i="15"/>
  <c r="BO46" i="15"/>
  <c r="BP46" i="15" s="1"/>
  <c r="BR46" i="15"/>
  <c r="BV46" i="15"/>
  <c r="BW46" i="15"/>
  <c r="BX46" i="15"/>
  <c r="BZ46" i="15"/>
  <c r="CA46" i="15" s="1"/>
  <c r="CC46" i="15"/>
  <c r="E47" i="15"/>
  <c r="O47" i="15" s="1"/>
  <c r="F47" i="15"/>
  <c r="I47" i="15"/>
  <c r="J47" i="15" s="1"/>
  <c r="S47" i="15"/>
  <c r="U47" i="15" s="1"/>
  <c r="T47" i="15"/>
  <c r="W47" i="15"/>
  <c r="X47" i="15"/>
  <c r="Z47" i="15"/>
  <c r="AD47" i="15"/>
  <c r="AF47" i="15" s="1"/>
  <c r="AE47" i="15"/>
  <c r="AH47" i="15"/>
  <c r="AI47" i="15" s="1"/>
  <c r="AK47" i="15"/>
  <c r="AO47" i="15"/>
  <c r="AQ47" i="15" s="1"/>
  <c r="AP47" i="15"/>
  <c r="AS47" i="15"/>
  <c r="AT47" i="15"/>
  <c r="AV47" i="15"/>
  <c r="AZ47" i="15"/>
  <c r="BB47" i="15" s="1"/>
  <c r="BA47" i="15"/>
  <c r="BD47" i="15"/>
  <c r="BE47" i="15" s="1"/>
  <c r="BG47" i="15"/>
  <c r="BK47" i="15"/>
  <c r="BM47" i="15" s="1"/>
  <c r="BL47" i="15"/>
  <c r="BO47" i="15"/>
  <c r="BP47" i="15"/>
  <c r="BR47" i="15"/>
  <c r="BV47" i="15"/>
  <c r="BX47" i="15" s="1"/>
  <c r="BW47" i="15"/>
  <c r="BZ47" i="15"/>
  <c r="CA47" i="15" s="1"/>
  <c r="CC47" i="15"/>
  <c r="E48" i="15"/>
  <c r="F48" i="15"/>
  <c r="I48" i="15"/>
  <c r="J48" i="15" s="1"/>
  <c r="S48" i="15"/>
  <c r="U48" i="15" s="1"/>
  <c r="T48" i="15"/>
  <c r="W48" i="15"/>
  <c r="X48" i="15"/>
  <c r="Z48" i="15"/>
  <c r="AD48" i="15"/>
  <c r="AF48" i="15" s="1"/>
  <c r="AE48" i="15"/>
  <c r="AH48" i="15"/>
  <c r="AI48" i="15"/>
  <c r="AK48" i="15"/>
  <c r="AO48" i="15"/>
  <c r="AQ48" i="15" s="1"/>
  <c r="AP48" i="15"/>
  <c r="AS48" i="15"/>
  <c r="AT48" i="15"/>
  <c r="AV48" i="15"/>
  <c r="AZ48" i="15"/>
  <c r="BB48" i="15" s="1"/>
  <c r="BA48" i="15"/>
  <c r="BD48" i="15"/>
  <c r="BE48" i="15"/>
  <c r="BG48" i="15"/>
  <c r="BK48" i="15"/>
  <c r="BM48" i="15" s="1"/>
  <c r="BL48" i="15"/>
  <c r="BO48" i="15"/>
  <c r="BP48" i="15"/>
  <c r="BR48" i="15"/>
  <c r="BV48" i="15"/>
  <c r="BX48" i="15" s="1"/>
  <c r="BW48" i="15"/>
  <c r="BZ48" i="15"/>
  <c r="CA48" i="15"/>
  <c r="CC48" i="15"/>
  <c r="E49" i="15"/>
  <c r="O49" i="15" s="1"/>
  <c r="F49" i="15"/>
  <c r="G49" i="15"/>
  <c r="I49" i="15"/>
  <c r="J49" i="15"/>
  <c r="S49" i="15"/>
  <c r="U49" i="15" s="1"/>
  <c r="T49" i="15"/>
  <c r="W49" i="15"/>
  <c r="X49" i="15"/>
  <c r="Z49" i="15"/>
  <c r="AD49" i="15"/>
  <c r="AF49" i="15" s="1"/>
  <c r="AE49" i="15"/>
  <c r="AH49" i="15"/>
  <c r="AI49" i="15" s="1"/>
  <c r="AK49" i="15"/>
  <c r="AO49" i="15"/>
  <c r="AQ49" i="15" s="1"/>
  <c r="AP49" i="15"/>
  <c r="AS49" i="15"/>
  <c r="AT49" i="15"/>
  <c r="AV49" i="15"/>
  <c r="AZ49" i="15"/>
  <c r="BB49" i="15" s="1"/>
  <c r="BA49" i="15"/>
  <c r="BD49" i="15"/>
  <c r="BE49" i="15" s="1"/>
  <c r="BG49" i="15"/>
  <c r="BK49" i="15"/>
  <c r="BM49" i="15" s="1"/>
  <c r="BL49" i="15"/>
  <c r="BO49" i="15"/>
  <c r="BP49" i="15"/>
  <c r="BR49" i="15"/>
  <c r="BV49" i="15"/>
  <c r="BX49" i="15" s="1"/>
  <c r="BW49" i="15"/>
  <c r="BZ49" i="15"/>
  <c r="CA49" i="15"/>
  <c r="CC49" i="15"/>
  <c r="E50" i="15"/>
  <c r="O50" i="15" s="1"/>
  <c r="F50" i="15"/>
  <c r="I50" i="15"/>
  <c r="J50" i="15"/>
  <c r="S50" i="15"/>
  <c r="U50" i="15" s="1"/>
  <c r="T50" i="15"/>
  <c r="W50" i="15"/>
  <c r="X50" i="15" s="1"/>
  <c r="Z50" i="15"/>
  <c r="AD50" i="15"/>
  <c r="AF50" i="15" s="1"/>
  <c r="AE50" i="15"/>
  <c r="AH50" i="15"/>
  <c r="AI50" i="15" s="1"/>
  <c r="AK50" i="15"/>
  <c r="AO50" i="15"/>
  <c r="AQ50" i="15" s="1"/>
  <c r="AP50" i="15"/>
  <c r="AS50" i="15"/>
  <c r="AT50" i="15" s="1"/>
  <c r="AV50" i="15"/>
  <c r="AZ50" i="15"/>
  <c r="BB50" i="15" s="1"/>
  <c r="BA50" i="15"/>
  <c r="BD50" i="15"/>
  <c r="BE50" i="15" s="1"/>
  <c r="BG50" i="15"/>
  <c r="BK50" i="15"/>
  <c r="BM50" i="15" s="1"/>
  <c r="BL50" i="15"/>
  <c r="BO50" i="15"/>
  <c r="BP50" i="15" s="1"/>
  <c r="BR50" i="15"/>
  <c r="BV50" i="15"/>
  <c r="BX50" i="15" s="1"/>
  <c r="BW50" i="15"/>
  <c r="BZ50" i="15"/>
  <c r="CA50" i="15" s="1"/>
  <c r="CC50" i="15"/>
  <c r="E51" i="15"/>
  <c r="O51" i="15" s="1"/>
  <c r="F51" i="15"/>
  <c r="I51" i="15"/>
  <c r="J51" i="15" s="1"/>
  <c r="S51" i="15"/>
  <c r="U51" i="15" s="1"/>
  <c r="T51" i="15"/>
  <c r="W51" i="15"/>
  <c r="X51" i="15" s="1"/>
  <c r="Z51" i="15"/>
  <c r="AD51" i="15"/>
  <c r="AF51" i="15" s="1"/>
  <c r="AE51" i="15"/>
  <c r="AH51" i="15"/>
  <c r="AI51" i="15" s="1"/>
  <c r="AK51" i="15"/>
  <c r="AO51" i="15"/>
  <c r="AQ51" i="15" s="1"/>
  <c r="AP51" i="15"/>
  <c r="AS51" i="15"/>
  <c r="AT51" i="15" s="1"/>
  <c r="AV51" i="15"/>
  <c r="AZ51" i="15"/>
  <c r="BB51" i="15" s="1"/>
  <c r="BA51" i="15"/>
  <c r="BD51" i="15"/>
  <c r="BE51" i="15" s="1"/>
  <c r="BG51" i="15"/>
  <c r="BK51" i="15"/>
  <c r="BM51" i="15" s="1"/>
  <c r="BL51" i="15"/>
  <c r="BO51" i="15"/>
  <c r="BP51" i="15" s="1"/>
  <c r="BR51" i="15"/>
  <c r="BV51" i="15"/>
  <c r="BX51" i="15" s="1"/>
  <c r="BW51" i="15"/>
  <c r="BZ51" i="15"/>
  <c r="CA51" i="15" s="1"/>
  <c r="CC51" i="15"/>
  <c r="E52" i="15"/>
  <c r="O52" i="15" s="1"/>
  <c r="F52" i="15"/>
  <c r="G52" i="15"/>
  <c r="I52" i="15"/>
  <c r="J52" i="15" s="1"/>
  <c r="S52" i="15"/>
  <c r="T52" i="15"/>
  <c r="U52" i="15"/>
  <c r="W52" i="15"/>
  <c r="X52" i="15" s="1"/>
  <c r="Z52" i="15"/>
  <c r="AD52" i="15"/>
  <c r="AF52" i="15" s="1"/>
  <c r="AE52" i="15"/>
  <c r="AH52" i="15"/>
  <c r="AI52" i="15" s="1"/>
  <c r="AK52" i="15"/>
  <c r="AO52" i="15"/>
  <c r="AP52" i="15"/>
  <c r="AQ52" i="15"/>
  <c r="AS52" i="15"/>
  <c r="AT52" i="15" s="1"/>
  <c r="AV52" i="15"/>
  <c r="AZ52" i="15"/>
  <c r="BA52" i="15"/>
  <c r="BB52" i="15"/>
  <c r="BD52" i="15"/>
  <c r="BE52" i="15" s="1"/>
  <c r="BG52" i="15"/>
  <c r="BK52" i="15"/>
  <c r="BM52" i="15" s="1"/>
  <c r="BL52" i="15"/>
  <c r="BO52" i="15"/>
  <c r="BP52" i="15" s="1"/>
  <c r="BR52" i="15"/>
  <c r="BV52" i="15"/>
  <c r="BW52" i="15"/>
  <c r="BX52" i="15"/>
  <c r="BZ52" i="15"/>
  <c r="CA52" i="15" s="1"/>
  <c r="CC52" i="15"/>
  <c r="E53" i="15"/>
  <c r="O53" i="15" s="1"/>
  <c r="F53" i="15"/>
  <c r="I53" i="15"/>
  <c r="J53" i="15" s="1"/>
  <c r="S53" i="15"/>
  <c r="U53" i="15" s="1"/>
  <c r="T53" i="15"/>
  <c r="W53" i="15"/>
  <c r="X53" i="15" s="1"/>
  <c r="Z53" i="15"/>
  <c r="AD53" i="15"/>
  <c r="AF53" i="15" s="1"/>
  <c r="AE53" i="15"/>
  <c r="AH53" i="15"/>
  <c r="AI53" i="15"/>
  <c r="AK53" i="15"/>
  <c r="AO53" i="15"/>
  <c r="AQ53" i="15" s="1"/>
  <c r="AP53" i="15"/>
  <c r="AS53" i="15"/>
  <c r="AT53" i="15"/>
  <c r="AV53" i="15"/>
  <c r="AZ53" i="15"/>
  <c r="BB53" i="15" s="1"/>
  <c r="BA53" i="15"/>
  <c r="BD53" i="15"/>
  <c r="BE53" i="15" s="1"/>
  <c r="BG53" i="15"/>
  <c r="BK53" i="15"/>
  <c r="BM53" i="15" s="1"/>
  <c r="BL53" i="15"/>
  <c r="BO53" i="15"/>
  <c r="BP53" i="15"/>
  <c r="BR53" i="15"/>
  <c r="BV53" i="15"/>
  <c r="BX53" i="15" s="1"/>
  <c r="BW53" i="15"/>
  <c r="BZ53" i="15"/>
  <c r="CA53" i="15" s="1"/>
  <c r="CC53" i="15"/>
  <c r="E54" i="15"/>
  <c r="F54" i="15"/>
  <c r="I54" i="15"/>
  <c r="J54" i="15" s="1"/>
  <c r="S54" i="15"/>
  <c r="T54" i="15"/>
  <c r="U54" i="15"/>
  <c r="W54" i="15"/>
  <c r="X54" i="15"/>
  <c r="Z54" i="15"/>
  <c r="AD54" i="15"/>
  <c r="AE54" i="15"/>
  <c r="AF54" i="15"/>
  <c r="AH54" i="15"/>
  <c r="AI54" i="15"/>
  <c r="AK54" i="15"/>
  <c r="AO54" i="15"/>
  <c r="AP54" i="15"/>
  <c r="AQ54" i="15"/>
  <c r="AS54" i="15"/>
  <c r="AT54" i="15"/>
  <c r="AV54" i="15"/>
  <c r="AZ54" i="15"/>
  <c r="BA54" i="15"/>
  <c r="BB54" i="15"/>
  <c r="BD54" i="15"/>
  <c r="BE54" i="15"/>
  <c r="BG54" i="15"/>
  <c r="BK54" i="15"/>
  <c r="BL54" i="15"/>
  <c r="BM54" i="15"/>
  <c r="BO54" i="15"/>
  <c r="BP54" i="15"/>
  <c r="BR54" i="15"/>
  <c r="BV54" i="15"/>
  <c r="BW54" i="15"/>
  <c r="BX54" i="15"/>
  <c r="BZ54" i="15"/>
  <c r="CA54" i="15"/>
  <c r="CC54" i="15"/>
  <c r="E55" i="15"/>
  <c r="O55" i="15" s="1"/>
  <c r="F55" i="15"/>
  <c r="I55" i="15"/>
  <c r="J55" i="15" s="1"/>
  <c r="S55" i="15"/>
  <c r="T55" i="15"/>
  <c r="U55" i="15"/>
  <c r="W55" i="15"/>
  <c r="X55" i="15" s="1"/>
  <c r="Z55" i="15"/>
  <c r="AD55" i="15"/>
  <c r="AE55" i="15"/>
  <c r="AF55" i="15"/>
  <c r="AH55" i="15"/>
  <c r="AI55" i="15" s="1"/>
  <c r="AK55" i="15"/>
  <c r="AO55" i="15"/>
  <c r="AP55" i="15"/>
  <c r="AQ55" i="15"/>
  <c r="AS55" i="15"/>
  <c r="AT55" i="15" s="1"/>
  <c r="AV55" i="15"/>
  <c r="AZ55" i="15"/>
  <c r="BA55" i="15"/>
  <c r="BB55" i="15"/>
  <c r="BD55" i="15"/>
  <c r="BE55" i="15" s="1"/>
  <c r="BG55" i="15"/>
  <c r="BK55" i="15"/>
  <c r="BL55" i="15"/>
  <c r="BM55" i="15"/>
  <c r="BO55" i="15"/>
  <c r="BP55" i="15" s="1"/>
  <c r="BR55" i="15"/>
  <c r="BV55" i="15"/>
  <c r="BW55" i="15"/>
  <c r="BX55" i="15"/>
  <c r="BZ55" i="15"/>
  <c r="CA55" i="15" s="1"/>
  <c r="CC55" i="15"/>
  <c r="E56" i="15"/>
  <c r="O56" i="15" s="1"/>
  <c r="F56" i="15"/>
  <c r="G56" i="15"/>
  <c r="I56" i="15"/>
  <c r="J56" i="15" s="1"/>
  <c r="S56" i="15"/>
  <c r="U56" i="15" s="1"/>
  <c r="T56" i="15"/>
  <c r="W56" i="15"/>
  <c r="X56" i="15" s="1"/>
  <c r="Z56" i="15"/>
  <c r="AD56" i="15"/>
  <c r="AF56" i="15" s="1"/>
  <c r="AE56" i="15"/>
  <c r="AH56" i="15"/>
  <c r="AI56" i="15" s="1"/>
  <c r="AK56" i="15"/>
  <c r="AO56" i="15"/>
  <c r="AQ56" i="15" s="1"/>
  <c r="AP56" i="15"/>
  <c r="AS56" i="15"/>
  <c r="AT56" i="15" s="1"/>
  <c r="AV56" i="15"/>
  <c r="AZ56" i="15"/>
  <c r="BB56" i="15" s="1"/>
  <c r="BA56" i="15"/>
  <c r="BD56" i="15"/>
  <c r="BE56" i="15" s="1"/>
  <c r="BG56" i="15"/>
  <c r="BK56" i="15"/>
  <c r="BM56" i="15" s="1"/>
  <c r="BL56" i="15"/>
  <c r="BO56" i="15"/>
  <c r="BP56" i="15" s="1"/>
  <c r="BR56" i="15"/>
  <c r="BV56" i="15"/>
  <c r="BX56" i="15" s="1"/>
  <c r="BW56" i="15"/>
  <c r="BZ56" i="15"/>
  <c r="CA56" i="15" s="1"/>
  <c r="CC56" i="15"/>
  <c r="E57" i="15"/>
  <c r="O57" i="15" s="1"/>
  <c r="F57" i="15"/>
  <c r="I57" i="15"/>
  <c r="J57" i="15" s="1"/>
  <c r="S57" i="15"/>
  <c r="T57" i="15"/>
  <c r="U57" i="15"/>
  <c r="W57" i="15"/>
  <c r="X57" i="15"/>
  <c r="Z57" i="15"/>
  <c r="AD57" i="15"/>
  <c r="AE57" i="15"/>
  <c r="AF57" i="15"/>
  <c r="AH57" i="15"/>
  <c r="AI57" i="15"/>
  <c r="AK57" i="15"/>
  <c r="AO57" i="15"/>
  <c r="AP57" i="15"/>
  <c r="AQ57" i="15"/>
  <c r="AS57" i="15"/>
  <c r="AT57" i="15"/>
  <c r="AV57" i="15"/>
  <c r="AZ57" i="15"/>
  <c r="BA57" i="15"/>
  <c r="BB57" i="15"/>
  <c r="BD57" i="15"/>
  <c r="BE57" i="15"/>
  <c r="BG57" i="15"/>
  <c r="BK57" i="15"/>
  <c r="BL57" i="15"/>
  <c r="BM57" i="15"/>
  <c r="BO57" i="15"/>
  <c r="BP57" i="15"/>
  <c r="BR57" i="15"/>
  <c r="BV57" i="15"/>
  <c r="BW57" i="15"/>
  <c r="BX57" i="15"/>
  <c r="BZ57" i="15"/>
  <c r="CA57" i="15"/>
  <c r="CC57" i="15"/>
  <c r="E58" i="15"/>
  <c r="O58" i="15" s="1"/>
  <c r="F58" i="15"/>
  <c r="I58" i="15"/>
  <c r="J58" i="15"/>
  <c r="S58" i="15"/>
  <c r="U58" i="15" s="1"/>
  <c r="T58" i="15"/>
  <c r="W58" i="15"/>
  <c r="X58" i="15" s="1"/>
  <c r="Z58" i="15"/>
  <c r="AD58" i="15"/>
  <c r="AE58" i="15"/>
  <c r="AF58" i="15"/>
  <c r="AH58" i="15"/>
  <c r="AI58" i="15" s="1"/>
  <c r="AK58" i="15"/>
  <c r="AO58" i="15"/>
  <c r="AP58" i="15"/>
  <c r="AQ58" i="15"/>
  <c r="AS58" i="15"/>
  <c r="AT58" i="15" s="1"/>
  <c r="AV58" i="15"/>
  <c r="AZ58" i="15"/>
  <c r="BB58" i="15" s="1"/>
  <c r="BA58" i="15"/>
  <c r="BD58" i="15"/>
  <c r="BE58" i="15" s="1"/>
  <c r="BG58" i="15"/>
  <c r="BK58" i="15"/>
  <c r="BL58" i="15"/>
  <c r="BM58" i="15"/>
  <c r="BO58" i="15"/>
  <c r="BP58" i="15" s="1"/>
  <c r="BR58" i="15"/>
  <c r="BV58" i="15"/>
  <c r="BW58" i="15"/>
  <c r="BX58" i="15"/>
  <c r="BZ58" i="15"/>
  <c r="CA58" i="15" s="1"/>
  <c r="CC58" i="15"/>
  <c r="E59" i="15"/>
  <c r="G59" i="15" s="1"/>
  <c r="F59" i="15"/>
  <c r="I59" i="15"/>
  <c r="J59" i="15" s="1"/>
  <c r="S59" i="15"/>
  <c r="U59" i="15" s="1"/>
  <c r="T59" i="15"/>
  <c r="W59" i="15"/>
  <c r="X59" i="15" s="1"/>
  <c r="Z59" i="15"/>
  <c r="AD59" i="15"/>
  <c r="AE59" i="15"/>
  <c r="AF59" i="15"/>
  <c r="AH59" i="15"/>
  <c r="AI59" i="15" s="1"/>
  <c r="AK59" i="15"/>
  <c r="AO59" i="15"/>
  <c r="AP59" i="15"/>
  <c r="AQ59" i="15"/>
  <c r="AS59" i="15"/>
  <c r="AT59" i="15" s="1"/>
  <c r="AV59" i="15"/>
  <c r="AZ59" i="15"/>
  <c r="BB59" i="15" s="1"/>
  <c r="BA59" i="15"/>
  <c r="BD59" i="15"/>
  <c r="BE59" i="15" s="1"/>
  <c r="BG59" i="15"/>
  <c r="BK59" i="15"/>
  <c r="BL59" i="15"/>
  <c r="BM59" i="15"/>
  <c r="BO59" i="15"/>
  <c r="BP59" i="15" s="1"/>
  <c r="BR59" i="15"/>
  <c r="BV59" i="15"/>
  <c r="BW59" i="15"/>
  <c r="BX59" i="15"/>
  <c r="BZ59" i="15"/>
  <c r="CA59" i="15" s="1"/>
  <c r="CC59" i="15"/>
  <c r="E60" i="15"/>
  <c r="F60" i="15"/>
  <c r="G60" i="15"/>
  <c r="I60" i="15"/>
  <c r="J60" i="15" s="1"/>
  <c r="O60" i="15"/>
  <c r="S60" i="15"/>
  <c r="T60" i="15"/>
  <c r="U60" i="15"/>
  <c r="W60" i="15"/>
  <c r="X60" i="15" s="1"/>
  <c r="Z60" i="15"/>
  <c r="AD60" i="15"/>
  <c r="AE60" i="15"/>
  <c r="AF60" i="15"/>
  <c r="AH60" i="15"/>
  <c r="AI60" i="15" s="1"/>
  <c r="AK60" i="15"/>
  <c r="AO60" i="15"/>
  <c r="AQ60" i="15" s="1"/>
  <c r="AP60" i="15"/>
  <c r="AS60" i="15"/>
  <c r="AT60" i="15" s="1"/>
  <c r="AV60" i="15"/>
  <c r="AZ60" i="15"/>
  <c r="BA60" i="15"/>
  <c r="BB60" i="15"/>
  <c r="BD60" i="15"/>
  <c r="BE60" i="15" s="1"/>
  <c r="BG60" i="15"/>
  <c r="BK60" i="15"/>
  <c r="BL60" i="15"/>
  <c r="BM60" i="15"/>
  <c r="BO60" i="15"/>
  <c r="BP60" i="15" s="1"/>
  <c r="BR60" i="15"/>
  <c r="BV60" i="15"/>
  <c r="BX60" i="15" s="1"/>
  <c r="BW60" i="15"/>
  <c r="BZ60" i="15"/>
  <c r="CA60" i="15" s="1"/>
  <c r="CC60" i="15"/>
  <c r="E61" i="15"/>
  <c r="O61" i="15" s="1"/>
  <c r="F61" i="15"/>
  <c r="I61" i="15"/>
  <c r="J61" i="15" s="1"/>
  <c r="S61" i="15"/>
  <c r="T61" i="15"/>
  <c r="U61" i="15"/>
  <c r="W61" i="15"/>
  <c r="X61" i="15" s="1"/>
  <c r="Z61" i="15"/>
  <c r="AD61" i="15"/>
  <c r="AE61" i="15"/>
  <c r="AF61" i="15"/>
  <c r="AH61" i="15"/>
  <c r="AI61" i="15" s="1"/>
  <c r="AK61" i="15"/>
  <c r="AO61" i="15"/>
  <c r="AQ61" i="15" s="1"/>
  <c r="AP61" i="15"/>
  <c r="AS61" i="15"/>
  <c r="AT61" i="15" s="1"/>
  <c r="AV61" i="15"/>
  <c r="AZ61" i="15"/>
  <c r="BA61" i="15"/>
  <c r="BB61" i="15"/>
  <c r="BD61" i="15"/>
  <c r="BE61" i="15" s="1"/>
  <c r="BG61" i="15"/>
  <c r="BK61" i="15"/>
  <c r="BL61" i="15"/>
  <c r="BM61" i="15"/>
  <c r="BO61" i="15"/>
  <c r="BP61" i="15" s="1"/>
  <c r="BR61" i="15"/>
  <c r="BV61" i="15"/>
  <c r="BX61" i="15" s="1"/>
  <c r="BW61" i="15"/>
  <c r="BZ61" i="15"/>
  <c r="CA61" i="15" s="1"/>
  <c r="CC61" i="15"/>
  <c r="E62" i="15"/>
  <c r="G62" i="15" s="1"/>
  <c r="F62" i="15"/>
  <c r="I62" i="15"/>
  <c r="J62" i="15" s="1"/>
  <c r="O62" i="15"/>
  <c r="S62" i="15"/>
  <c r="U62" i="15" s="1"/>
  <c r="T62" i="15"/>
  <c r="W62" i="15"/>
  <c r="X62" i="15" s="1"/>
  <c r="Z62" i="15"/>
  <c r="AD62" i="15"/>
  <c r="AE62" i="15"/>
  <c r="AF62" i="15"/>
  <c r="AH62" i="15"/>
  <c r="AI62" i="15" s="1"/>
  <c r="AK62" i="15"/>
  <c r="AO62" i="15"/>
  <c r="AP62" i="15"/>
  <c r="AQ62" i="15"/>
  <c r="AS62" i="15"/>
  <c r="AT62" i="15" s="1"/>
  <c r="AV62" i="15"/>
  <c r="AZ62" i="15"/>
  <c r="BB62" i="15" s="1"/>
  <c r="BA62" i="15"/>
  <c r="BD62" i="15"/>
  <c r="BE62" i="15" s="1"/>
  <c r="BG62" i="15"/>
  <c r="BK62" i="15"/>
  <c r="BL62" i="15"/>
  <c r="BM62" i="15"/>
  <c r="BO62" i="15"/>
  <c r="BP62" i="15" s="1"/>
  <c r="BR62" i="15"/>
  <c r="BV62" i="15"/>
  <c r="BW62" i="15"/>
  <c r="BX62" i="15"/>
  <c r="BZ62" i="15"/>
  <c r="CA62" i="15" s="1"/>
  <c r="CC62" i="15"/>
  <c r="E63" i="15"/>
  <c r="G63" i="15" s="1"/>
  <c r="F63" i="15"/>
  <c r="I63" i="15"/>
  <c r="J63" i="15" s="1"/>
  <c r="S63" i="15"/>
  <c r="U63" i="15" s="1"/>
  <c r="T63" i="15"/>
  <c r="W63" i="15"/>
  <c r="X63" i="15" s="1"/>
  <c r="Z63" i="15"/>
  <c r="AD63" i="15"/>
  <c r="AE63" i="15"/>
  <c r="AF63" i="15"/>
  <c r="AH63" i="15"/>
  <c r="AI63" i="15" s="1"/>
  <c r="AK63" i="15"/>
  <c r="AO63" i="15"/>
  <c r="AP63" i="15"/>
  <c r="AQ63" i="15"/>
  <c r="AS63" i="15"/>
  <c r="AT63" i="15" s="1"/>
  <c r="AV63" i="15"/>
  <c r="AZ63" i="15"/>
  <c r="BB63" i="15" s="1"/>
  <c r="BA63" i="15"/>
  <c r="BD63" i="15"/>
  <c r="BE63" i="15" s="1"/>
  <c r="BG63" i="15"/>
  <c r="BK63" i="15"/>
  <c r="BL63" i="15"/>
  <c r="BM63" i="15"/>
  <c r="BO63" i="15"/>
  <c r="BP63" i="15" s="1"/>
  <c r="BR63" i="15"/>
  <c r="BV63" i="15"/>
  <c r="BW63" i="15"/>
  <c r="BX63" i="15"/>
  <c r="BZ63" i="15"/>
  <c r="CA63" i="15" s="1"/>
  <c r="CC63" i="15"/>
  <c r="E64" i="15"/>
  <c r="G64" i="15" s="1"/>
  <c r="F64" i="15"/>
  <c r="I64" i="15"/>
  <c r="J64" i="15" s="1"/>
  <c r="S64" i="15"/>
  <c r="U64" i="15" s="1"/>
  <c r="T64" i="15"/>
  <c r="W64" i="15"/>
  <c r="X64" i="15" s="1"/>
  <c r="Z64" i="15"/>
  <c r="AD64" i="15"/>
  <c r="AE64" i="15"/>
  <c r="AF64" i="15"/>
  <c r="AH64" i="15"/>
  <c r="AI64" i="15" s="1"/>
  <c r="AK64" i="15"/>
  <c r="AO64" i="15"/>
  <c r="AP64" i="15"/>
  <c r="AQ64" i="15"/>
  <c r="AS64" i="15"/>
  <c r="AT64" i="15" s="1"/>
  <c r="AV64" i="15"/>
  <c r="AZ64" i="15"/>
  <c r="BB64" i="15" s="1"/>
  <c r="BA64" i="15"/>
  <c r="BD64" i="15"/>
  <c r="BE64" i="15" s="1"/>
  <c r="BG64" i="15"/>
  <c r="BK64" i="15"/>
  <c r="BL64" i="15"/>
  <c r="BM64" i="15"/>
  <c r="BO64" i="15"/>
  <c r="BP64" i="15" s="1"/>
  <c r="BR64" i="15"/>
  <c r="BV64" i="15"/>
  <c r="BW64" i="15"/>
  <c r="BX64" i="15"/>
  <c r="BZ64" i="15"/>
  <c r="CA64" i="15" s="1"/>
  <c r="CC64" i="15"/>
  <c r="E65" i="15"/>
  <c r="G65" i="15" s="1"/>
  <c r="F65" i="15"/>
  <c r="I65" i="15"/>
  <c r="J65" i="15" s="1"/>
  <c r="S65" i="15"/>
  <c r="U65" i="15" s="1"/>
  <c r="T65" i="15"/>
  <c r="W65" i="15"/>
  <c r="X65" i="15" s="1"/>
  <c r="Z65" i="15"/>
  <c r="AD65" i="15"/>
  <c r="AE65" i="15"/>
  <c r="AF65" i="15"/>
  <c r="AH65" i="15"/>
  <c r="AI65" i="15" s="1"/>
  <c r="AK65" i="15"/>
  <c r="AO65" i="15"/>
  <c r="AP65" i="15"/>
  <c r="AQ65" i="15"/>
  <c r="AS65" i="15"/>
  <c r="AT65" i="15" s="1"/>
  <c r="AV65" i="15"/>
  <c r="AZ65" i="15"/>
  <c r="BB65" i="15" s="1"/>
  <c r="BA65" i="15"/>
  <c r="BD65" i="15"/>
  <c r="BE65" i="15" s="1"/>
  <c r="BG65" i="15"/>
  <c r="BK65" i="15"/>
  <c r="BL65" i="15"/>
  <c r="BM65" i="15"/>
  <c r="BO65" i="15"/>
  <c r="BP65" i="15" s="1"/>
  <c r="BR65" i="15"/>
  <c r="BV65" i="15"/>
  <c r="BW65" i="15"/>
  <c r="BX65" i="15"/>
  <c r="BZ65" i="15"/>
  <c r="CA65" i="15" s="1"/>
  <c r="CC65" i="15"/>
  <c r="E66" i="15"/>
  <c r="F66" i="15"/>
  <c r="G66" i="15"/>
  <c r="I66" i="15"/>
  <c r="J66" i="15" s="1"/>
  <c r="O66" i="15"/>
  <c r="S66" i="15"/>
  <c r="T66" i="15"/>
  <c r="U66" i="15"/>
  <c r="W66" i="15"/>
  <c r="X66" i="15" s="1"/>
  <c r="Z66" i="15"/>
  <c r="AD66" i="15"/>
  <c r="AE66" i="15"/>
  <c r="AF66" i="15"/>
  <c r="AH66" i="15"/>
  <c r="AI66" i="15" s="1"/>
  <c r="AK66" i="15"/>
  <c r="AO66" i="15"/>
  <c r="AQ66" i="15" s="1"/>
  <c r="AP66" i="15"/>
  <c r="AS66" i="15"/>
  <c r="AT66" i="15" s="1"/>
  <c r="AV66" i="15"/>
  <c r="AZ66" i="15"/>
  <c r="BA66" i="15"/>
  <c r="BB66" i="15"/>
  <c r="BD66" i="15"/>
  <c r="BE66" i="15" s="1"/>
  <c r="BG66" i="15"/>
  <c r="BK66" i="15"/>
  <c r="BL66" i="15"/>
  <c r="BM66" i="15"/>
  <c r="BO66" i="15"/>
  <c r="BP66" i="15" s="1"/>
  <c r="BR66" i="15"/>
  <c r="BV66" i="15"/>
  <c r="BX66" i="15" s="1"/>
  <c r="BW66" i="15"/>
  <c r="BZ66" i="15"/>
  <c r="CA66" i="15" s="1"/>
  <c r="CC66" i="15"/>
  <c r="E67" i="15"/>
  <c r="O67" i="15" s="1"/>
  <c r="F67" i="15"/>
  <c r="I67" i="15"/>
  <c r="J67" i="15" s="1"/>
  <c r="S67" i="15"/>
  <c r="T67" i="15"/>
  <c r="U67" i="15"/>
  <c r="W67" i="15"/>
  <c r="X67" i="15" s="1"/>
  <c r="Z67" i="15"/>
  <c r="AD67" i="15"/>
  <c r="AE67" i="15"/>
  <c r="AF67" i="15"/>
  <c r="AH67" i="15"/>
  <c r="AI67" i="15" s="1"/>
  <c r="AK67" i="15"/>
  <c r="AO67" i="15"/>
  <c r="AQ67" i="15" s="1"/>
  <c r="AP67" i="15"/>
  <c r="AS67" i="15"/>
  <c r="AT67" i="15" s="1"/>
  <c r="AV67" i="15"/>
  <c r="AZ67" i="15"/>
  <c r="BA67" i="15"/>
  <c r="BB67" i="15"/>
  <c r="BD67" i="15"/>
  <c r="BE67" i="15" s="1"/>
  <c r="BG67" i="15"/>
  <c r="BK67" i="15"/>
  <c r="BL67" i="15"/>
  <c r="BM67" i="15"/>
  <c r="BO67" i="15"/>
  <c r="BP67" i="15" s="1"/>
  <c r="BR67" i="15"/>
  <c r="BV67" i="15"/>
  <c r="BX67" i="15" s="1"/>
  <c r="BW67" i="15"/>
  <c r="BZ67" i="15"/>
  <c r="CA67" i="15" s="1"/>
  <c r="CC67" i="15"/>
  <c r="E68" i="15"/>
  <c r="G68" i="15" s="1"/>
  <c r="F68" i="15"/>
  <c r="I68" i="15"/>
  <c r="J68" i="15" s="1"/>
  <c r="O68" i="15"/>
  <c r="S68" i="15"/>
  <c r="U68" i="15" s="1"/>
  <c r="T68" i="15"/>
  <c r="W68" i="15"/>
  <c r="X68" i="15" s="1"/>
  <c r="Z68" i="15"/>
  <c r="AD68" i="15"/>
  <c r="AE68" i="15"/>
  <c r="AF68" i="15"/>
  <c r="AH68" i="15"/>
  <c r="AI68" i="15" s="1"/>
  <c r="AK68" i="15"/>
  <c r="AO68" i="15"/>
  <c r="AP68" i="15"/>
  <c r="AQ68" i="15"/>
  <c r="AS68" i="15"/>
  <c r="AT68" i="15" s="1"/>
  <c r="AV68" i="15"/>
  <c r="AZ68" i="15"/>
  <c r="BB68" i="15" s="1"/>
  <c r="BA68" i="15"/>
  <c r="BD68" i="15"/>
  <c r="BE68" i="15" s="1"/>
  <c r="BG68" i="15"/>
  <c r="BK68" i="15"/>
  <c r="BL68" i="15"/>
  <c r="BM68" i="15"/>
  <c r="BO68" i="15"/>
  <c r="BP68" i="15" s="1"/>
  <c r="BR68" i="15"/>
  <c r="BV68" i="15"/>
  <c r="BW68" i="15"/>
  <c r="BX68" i="15"/>
  <c r="BZ68" i="15"/>
  <c r="CA68" i="15" s="1"/>
  <c r="CC68" i="15"/>
  <c r="E69" i="15"/>
  <c r="G69" i="15" s="1"/>
  <c r="F69" i="15"/>
  <c r="I69" i="15"/>
  <c r="J69" i="15" s="1"/>
  <c r="S69" i="15"/>
  <c r="U69" i="15" s="1"/>
  <c r="T69" i="15"/>
  <c r="W69" i="15"/>
  <c r="X69" i="15" s="1"/>
  <c r="Z69" i="15"/>
  <c r="AD69" i="15"/>
  <c r="AE69" i="15"/>
  <c r="AF69" i="15"/>
  <c r="AH69" i="15"/>
  <c r="AI69" i="15" s="1"/>
  <c r="AK69" i="15"/>
  <c r="AO69" i="15"/>
  <c r="AP69" i="15"/>
  <c r="AQ69" i="15"/>
  <c r="AS69" i="15"/>
  <c r="AT69" i="15" s="1"/>
  <c r="AV69" i="15"/>
  <c r="AZ69" i="15"/>
  <c r="BB69" i="15" s="1"/>
  <c r="BA69" i="15"/>
  <c r="BD69" i="15"/>
  <c r="BE69" i="15" s="1"/>
  <c r="BG69" i="15"/>
  <c r="BK69" i="15"/>
  <c r="BL69" i="15"/>
  <c r="BM69" i="15"/>
  <c r="BO69" i="15"/>
  <c r="BP69" i="15" s="1"/>
  <c r="BR69" i="15"/>
  <c r="BV69" i="15"/>
  <c r="BW69" i="15"/>
  <c r="BX69" i="15"/>
  <c r="BZ69" i="15"/>
  <c r="CA69" i="15" s="1"/>
  <c r="CC69" i="15"/>
  <c r="E70" i="15"/>
  <c r="G70" i="15" s="1"/>
  <c r="F70" i="15"/>
  <c r="I70" i="15"/>
  <c r="J70" i="15" s="1"/>
  <c r="S70" i="15"/>
  <c r="U70" i="15" s="1"/>
  <c r="T70" i="15"/>
  <c r="W70" i="15"/>
  <c r="X70" i="15" s="1"/>
  <c r="Z70" i="15"/>
  <c r="AD70" i="15"/>
  <c r="AE70" i="15"/>
  <c r="AF70" i="15"/>
  <c r="AH70" i="15"/>
  <c r="AI70" i="15" s="1"/>
  <c r="AK70" i="15"/>
  <c r="AO70" i="15"/>
  <c r="AP70" i="15"/>
  <c r="AQ70" i="15"/>
  <c r="AS70" i="15"/>
  <c r="AT70" i="15" s="1"/>
  <c r="AV70" i="15"/>
  <c r="AZ70" i="15"/>
  <c r="BB70" i="15" s="1"/>
  <c r="BA70" i="15"/>
  <c r="BD70" i="15"/>
  <c r="BE70" i="15" s="1"/>
  <c r="BG70" i="15"/>
  <c r="BK70" i="15"/>
  <c r="BL70" i="15"/>
  <c r="BM70" i="15"/>
  <c r="BO70" i="15"/>
  <c r="BP70" i="15" s="1"/>
  <c r="BR70" i="15"/>
  <c r="BV70" i="15"/>
  <c r="BW70" i="15"/>
  <c r="BX70" i="15"/>
  <c r="BZ70" i="15"/>
  <c r="CA70" i="15" s="1"/>
  <c r="CC70" i="15"/>
  <c r="E71" i="15"/>
  <c r="G71" i="15" s="1"/>
  <c r="F71" i="15"/>
  <c r="I71" i="15"/>
  <c r="J71" i="15" s="1"/>
  <c r="S71" i="15"/>
  <c r="U71" i="15" s="1"/>
  <c r="T71" i="15"/>
  <c r="W71" i="15"/>
  <c r="X71" i="15" s="1"/>
  <c r="Z71" i="15"/>
  <c r="AD71" i="15"/>
  <c r="AE71" i="15"/>
  <c r="AF71" i="15"/>
  <c r="AH71" i="15"/>
  <c r="AI71" i="15" s="1"/>
  <c r="AK71" i="15"/>
  <c r="AO71" i="15"/>
  <c r="AQ71" i="15" s="1"/>
  <c r="AP71" i="15"/>
  <c r="AS71" i="15"/>
  <c r="AT71" i="15" s="1"/>
  <c r="AV71" i="15"/>
  <c r="AZ71" i="15"/>
  <c r="BA71" i="15"/>
  <c r="BB71" i="15"/>
  <c r="BD71" i="15"/>
  <c r="BE71" i="15" s="1"/>
  <c r="BG71" i="15"/>
  <c r="BK71" i="15"/>
  <c r="BL71" i="15"/>
  <c r="BM71" i="15"/>
  <c r="BO71" i="15"/>
  <c r="BP71" i="15" s="1"/>
  <c r="BR71" i="15"/>
  <c r="BV71" i="15"/>
  <c r="BX71" i="15" s="1"/>
  <c r="BW71" i="15"/>
  <c r="BZ71" i="15"/>
  <c r="CA71" i="15" s="1"/>
  <c r="CC71" i="15"/>
  <c r="E72" i="15"/>
  <c r="O72" i="15" s="1"/>
  <c r="F72" i="15"/>
  <c r="I72" i="15"/>
  <c r="J72" i="15" s="1"/>
  <c r="S72" i="15"/>
  <c r="U72" i="15" s="1"/>
  <c r="T72" i="15"/>
  <c r="W72" i="15"/>
  <c r="X72" i="15" s="1"/>
  <c r="Z72" i="15"/>
  <c r="AD72" i="15"/>
  <c r="AF72" i="15" s="1"/>
  <c r="AE72" i="15"/>
  <c r="AH72" i="15"/>
  <c r="AI72" i="15" s="1"/>
  <c r="AK72" i="15"/>
  <c r="AO72" i="15"/>
  <c r="AP72" i="15"/>
  <c r="AQ72" i="15"/>
  <c r="AS72" i="15"/>
  <c r="AT72" i="15" s="1"/>
  <c r="AV72" i="15"/>
  <c r="AZ72" i="15"/>
  <c r="BB72" i="15" s="1"/>
  <c r="BA72" i="15"/>
  <c r="BD72" i="15"/>
  <c r="BE72" i="15" s="1"/>
  <c r="BG72" i="15"/>
  <c r="BK72" i="15"/>
  <c r="BL72" i="15"/>
  <c r="BM72" i="15"/>
  <c r="BO72" i="15"/>
  <c r="BP72" i="15" s="1"/>
  <c r="BR72" i="15"/>
  <c r="BV72" i="15"/>
  <c r="BW72" i="15"/>
  <c r="BX72" i="15"/>
  <c r="BZ72" i="15"/>
  <c r="CA72" i="15" s="1"/>
  <c r="CC72" i="15"/>
  <c r="E73" i="15"/>
  <c r="G73" i="15" s="1"/>
  <c r="F73" i="15"/>
  <c r="I73" i="15"/>
  <c r="J73" i="15" s="1"/>
  <c r="S73" i="15"/>
  <c r="U73" i="15" s="1"/>
  <c r="T73" i="15"/>
  <c r="W73" i="15"/>
  <c r="X73" i="15" s="1"/>
  <c r="Z73" i="15"/>
  <c r="AD73" i="15"/>
  <c r="AE73" i="15"/>
  <c r="AF73" i="15"/>
  <c r="AH73" i="15"/>
  <c r="AI73" i="15" s="1"/>
  <c r="AK73" i="15"/>
  <c r="AO73" i="15"/>
  <c r="AQ73" i="15" s="1"/>
  <c r="AP73" i="15"/>
  <c r="AS73" i="15"/>
  <c r="AT73" i="15" s="1"/>
  <c r="AV73" i="15"/>
  <c r="AZ73" i="15"/>
  <c r="BA73" i="15"/>
  <c r="BB73" i="15"/>
  <c r="BD73" i="15"/>
  <c r="BE73" i="15" s="1"/>
  <c r="BG73" i="15"/>
  <c r="BK73" i="15"/>
  <c r="BL73" i="15"/>
  <c r="BM73" i="15"/>
  <c r="BO73" i="15"/>
  <c r="BP73" i="15" s="1"/>
  <c r="BR73" i="15"/>
  <c r="BV73" i="15"/>
  <c r="BX73" i="15" s="1"/>
  <c r="BW73" i="15"/>
  <c r="BZ73" i="15"/>
  <c r="CA73" i="15" s="1"/>
  <c r="CC73" i="15"/>
  <c r="E74" i="15"/>
  <c r="G74" i="15" s="1"/>
  <c r="F74" i="15"/>
  <c r="I74" i="15"/>
  <c r="J74" i="15" s="1"/>
  <c r="S74" i="15"/>
  <c r="T74" i="15"/>
  <c r="U74" i="15"/>
  <c r="W74" i="15"/>
  <c r="X74" i="15" s="1"/>
  <c r="Z74" i="15"/>
  <c r="AD74" i="15"/>
  <c r="AF74" i="15" s="1"/>
  <c r="AE74" i="15"/>
  <c r="AH74" i="15"/>
  <c r="AI74" i="15" s="1"/>
  <c r="AK74" i="15"/>
  <c r="AO74" i="15"/>
  <c r="AP74" i="15"/>
  <c r="AQ74" i="15"/>
  <c r="AS74" i="15"/>
  <c r="AT74" i="15" s="1"/>
  <c r="AV74" i="15"/>
  <c r="AZ74" i="15"/>
  <c r="BA74" i="15"/>
  <c r="BB74" i="15"/>
  <c r="BD74" i="15"/>
  <c r="BE74" i="15" s="1"/>
  <c r="BG74" i="15"/>
  <c r="BK74" i="15"/>
  <c r="BM74" i="15" s="1"/>
  <c r="BL74" i="15"/>
  <c r="BO74" i="15"/>
  <c r="BP74" i="15" s="1"/>
  <c r="BR74" i="15"/>
  <c r="BV74" i="15"/>
  <c r="BW74" i="15"/>
  <c r="BX74" i="15"/>
  <c r="BZ74" i="15"/>
  <c r="CA74" i="15" s="1"/>
  <c r="CC74" i="15"/>
  <c r="E75" i="15"/>
  <c r="O75" i="15" s="1"/>
  <c r="F75" i="15"/>
  <c r="G75" i="15"/>
  <c r="I75" i="15"/>
  <c r="J75" i="15" s="1"/>
  <c r="S75" i="15"/>
  <c r="T75" i="15"/>
  <c r="U75" i="15"/>
  <c r="W75" i="15"/>
  <c r="X75" i="15" s="1"/>
  <c r="Z75" i="15"/>
  <c r="AD75" i="15"/>
  <c r="AE75" i="15"/>
  <c r="AF75" i="15"/>
  <c r="AH75" i="15"/>
  <c r="AI75" i="15" s="1"/>
  <c r="AK75" i="15"/>
  <c r="AO75" i="15"/>
  <c r="AQ75" i="15" s="1"/>
  <c r="AP75" i="15"/>
  <c r="AS75" i="15"/>
  <c r="AT75" i="15" s="1"/>
  <c r="AV75" i="15"/>
  <c r="AZ75" i="15"/>
  <c r="BA75" i="15"/>
  <c r="BB75" i="15"/>
  <c r="BD75" i="15"/>
  <c r="BE75" i="15" s="1"/>
  <c r="BG75" i="15"/>
  <c r="BK75" i="15"/>
  <c r="BL75" i="15"/>
  <c r="BM75" i="15"/>
  <c r="BO75" i="15"/>
  <c r="BP75" i="15" s="1"/>
  <c r="BR75" i="15"/>
  <c r="BV75" i="15"/>
  <c r="BX75" i="15" s="1"/>
  <c r="BW75" i="15"/>
  <c r="BZ75" i="15"/>
  <c r="CA75" i="15" s="1"/>
  <c r="CC75" i="15"/>
  <c r="E76" i="15"/>
  <c r="O76" i="15" s="1"/>
  <c r="F76" i="15"/>
  <c r="I76" i="15"/>
  <c r="J76" i="15" s="1"/>
  <c r="S76" i="15"/>
  <c r="T76" i="15"/>
  <c r="U76" i="15"/>
  <c r="W76" i="15"/>
  <c r="X76" i="15" s="1"/>
  <c r="Z76" i="15"/>
  <c r="AD76" i="15"/>
  <c r="AE76" i="15"/>
  <c r="AF76" i="15"/>
  <c r="AH76" i="15"/>
  <c r="AI76" i="15" s="1"/>
  <c r="AK76" i="15"/>
  <c r="AO76" i="15"/>
  <c r="AQ76" i="15" s="1"/>
  <c r="AP76" i="15"/>
  <c r="AS76" i="15"/>
  <c r="AT76" i="15" s="1"/>
  <c r="AV76" i="15"/>
  <c r="AZ76" i="15"/>
  <c r="BA76" i="15"/>
  <c r="BB76" i="15"/>
  <c r="BD76" i="15"/>
  <c r="BE76" i="15" s="1"/>
  <c r="BG76" i="15"/>
  <c r="BK76" i="15"/>
  <c r="BL76" i="15"/>
  <c r="BM76" i="15"/>
  <c r="BO76" i="15"/>
  <c r="BP76" i="15" s="1"/>
  <c r="BR76" i="15"/>
  <c r="BV76" i="15"/>
  <c r="BX76" i="15" s="1"/>
  <c r="BW76" i="15"/>
  <c r="BZ76" i="15"/>
  <c r="CA76" i="15" s="1"/>
  <c r="CC76" i="15"/>
  <c r="E77" i="15"/>
  <c r="O77" i="15" s="1"/>
  <c r="F77" i="15"/>
  <c r="I77" i="15"/>
  <c r="J77" i="15" s="1"/>
  <c r="S77" i="15"/>
  <c r="T77" i="15"/>
  <c r="U77" i="15"/>
  <c r="W77" i="15"/>
  <c r="X77" i="15" s="1"/>
  <c r="Z77" i="15"/>
  <c r="AD77" i="15"/>
  <c r="AE77" i="15"/>
  <c r="AF77" i="15"/>
  <c r="AH77" i="15"/>
  <c r="AI77" i="15" s="1"/>
  <c r="AK77" i="15"/>
  <c r="AO77" i="15"/>
  <c r="AQ77" i="15" s="1"/>
  <c r="AP77" i="15"/>
  <c r="AS77" i="15"/>
  <c r="AT77" i="15" s="1"/>
  <c r="AV77" i="15"/>
  <c r="AZ77" i="15"/>
  <c r="BA77" i="15"/>
  <c r="BB77" i="15"/>
  <c r="BD77" i="15"/>
  <c r="BE77" i="15" s="1"/>
  <c r="BG77" i="15"/>
  <c r="BK77" i="15"/>
  <c r="BL77" i="15"/>
  <c r="BM77" i="15"/>
  <c r="BO77" i="15"/>
  <c r="BP77" i="15" s="1"/>
  <c r="BR77" i="15"/>
  <c r="BV77" i="15"/>
  <c r="BX77" i="15" s="1"/>
  <c r="BW77" i="15"/>
  <c r="BZ77" i="15"/>
  <c r="CA77" i="15" s="1"/>
  <c r="CC77" i="15"/>
  <c r="E78" i="15"/>
  <c r="O78" i="15" s="1"/>
  <c r="F78" i="15"/>
  <c r="G78" i="15"/>
  <c r="I78" i="15"/>
  <c r="J78" i="15" s="1"/>
  <c r="S78" i="15"/>
  <c r="U78" i="15" s="1"/>
  <c r="T78" i="15"/>
  <c r="W78" i="15"/>
  <c r="X78" i="15" s="1"/>
  <c r="Z78" i="15"/>
  <c r="AD78" i="15"/>
  <c r="AE78" i="15"/>
  <c r="AF78" i="15"/>
  <c r="AH78" i="15"/>
  <c r="AI78" i="15" s="1"/>
  <c r="AK78" i="15"/>
  <c r="AO78" i="15"/>
  <c r="AP78" i="15"/>
  <c r="AQ78" i="15"/>
  <c r="AS78" i="15"/>
  <c r="AT78" i="15" s="1"/>
  <c r="AV78" i="15"/>
  <c r="AZ78" i="15"/>
  <c r="BB78" i="15" s="1"/>
  <c r="BA78" i="15"/>
  <c r="BD78" i="15"/>
  <c r="BE78" i="15" s="1"/>
  <c r="BG78" i="15"/>
  <c r="BK78" i="15"/>
  <c r="BL78" i="15"/>
  <c r="BM78" i="15"/>
  <c r="BO78" i="15"/>
  <c r="BP78" i="15" s="1"/>
  <c r="BR78" i="15"/>
  <c r="BV78" i="15"/>
  <c r="BW78" i="15"/>
  <c r="BX78" i="15"/>
  <c r="BZ78" i="15"/>
  <c r="CA78" i="15" s="1"/>
  <c r="CC78" i="15"/>
  <c r="E79" i="15"/>
  <c r="O79" i="15" s="1"/>
  <c r="F79" i="15"/>
  <c r="I79" i="15"/>
  <c r="J79" i="15" s="1"/>
  <c r="S79" i="15"/>
  <c r="U79" i="15" s="1"/>
  <c r="T79" i="15"/>
  <c r="W79" i="15"/>
  <c r="X79" i="15" s="1"/>
  <c r="Z79" i="15"/>
  <c r="AD79" i="15"/>
  <c r="AE79" i="15"/>
  <c r="AF79" i="15"/>
  <c r="AH79" i="15"/>
  <c r="AI79" i="15" s="1"/>
  <c r="AK79" i="15"/>
  <c r="AO79" i="15"/>
  <c r="AP79" i="15"/>
  <c r="AQ79" i="15"/>
  <c r="AS79" i="15"/>
  <c r="AT79" i="15" s="1"/>
  <c r="AV79" i="15"/>
  <c r="AZ79" i="15"/>
  <c r="BB79" i="15" s="1"/>
  <c r="BA79" i="15"/>
  <c r="BD79" i="15"/>
  <c r="BE79" i="15" s="1"/>
  <c r="BG79" i="15"/>
  <c r="BK79" i="15"/>
  <c r="BL79" i="15"/>
  <c r="BM79" i="15"/>
  <c r="BO79" i="15"/>
  <c r="BP79" i="15" s="1"/>
  <c r="BR79" i="15"/>
  <c r="BV79" i="15"/>
  <c r="BW79" i="15"/>
  <c r="BX79" i="15"/>
  <c r="BZ79" i="15"/>
  <c r="CA79" i="15" s="1"/>
  <c r="CC79" i="15"/>
  <c r="E80" i="15"/>
  <c r="O80" i="15" s="1"/>
  <c r="F80" i="15"/>
  <c r="I80" i="15"/>
  <c r="J80" i="15" s="1"/>
  <c r="S80" i="15"/>
  <c r="U80" i="15" s="1"/>
  <c r="T80" i="15"/>
  <c r="W80" i="15"/>
  <c r="X80" i="15" s="1"/>
  <c r="Z80" i="15"/>
  <c r="AD80" i="15"/>
  <c r="AE80" i="15"/>
  <c r="AF80" i="15"/>
  <c r="AH80" i="15"/>
  <c r="AI80" i="15" s="1"/>
  <c r="AK80" i="15"/>
  <c r="AO80" i="15"/>
  <c r="AP80" i="15"/>
  <c r="AQ80" i="15"/>
  <c r="AS80" i="15"/>
  <c r="AT80" i="15" s="1"/>
  <c r="AV80" i="15"/>
  <c r="AZ80" i="15"/>
  <c r="BB80" i="15" s="1"/>
  <c r="BA80" i="15"/>
  <c r="BD80" i="15"/>
  <c r="BE80" i="15" s="1"/>
  <c r="BG80" i="15"/>
  <c r="BK80" i="15"/>
  <c r="BL80" i="15"/>
  <c r="BM80" i="15"/>
  <c r="BO80" i="15"/>
  <c r="BP80" i="15" s="1"/>
  <c r="BR80" i="15"/>
  <c r="BV80" i="15"/>
  <c r="BW80" i="15"/>
  <c r="BX80" i="15"/>
  <c r="BZ80" i="15"/>
  <c r="CA80" i="15" s="1"/>
  <c r="CC80" i="15"/>
  <c r="E81" i="15"/>
  <c r="O81" i="15" s="1"/>
  <c r="F81" i="15"/>
  <c r="G81" i="15"/>
  <c r="I81" i="15"/>
  <c r="J81" i="15" s="1"/>
  <c r="S81" i="15"/>
  <c r="T81" i="15"/>
  <c r="U81" i="15"/>
  <c r="W81" i="15"/>
  <c r="X81" i="15" s="1"/>
  <c r="Z81" i="15"/>
  <c r="AD81" i="15"/>
  <c r="AF81" i="15" s="1"/>
  <c r="AE81" i="15"/>
  <c r="AH81" i="15"/>
  <c r="AI81" i="15" s="1"/>
  <c r="AK81" i="15"/>
  <c r="AO81" i="15"/>
  <c r="AP81" i="15"/>
  <c r="AQ81" i="15"/>
  <c r="AS81" i="15"/>
  <c r="AT81" i="15" s="1"/>
  <c r="AV81" i="15"/>
  <c r="AZ81" i="15"/>
  <c r="BA81" i="15"/>
  <c r="BB81" i="15"/>
  <c r="BD81" i="15"/>
  <c r="BE81" i="15" s="1"/>
  <c r="BG81" i="15"/>
  <c r="BK81" i="15"/>
  <c r="BM81" i="15" s="1"/>
  <c r="BL81" i="15"/>
  <c r="BO81" i="15"/>
  <c r="BP81" i="15" s="1"/>
  <c r="BR81" i="15"/>
  <c r="BV81" i="15"/>
  <c r="BW81" i="15"/>
  <c r="BX81" i="15"/>
  <c r="BZ81" i="15"/>
  <c r="CA81" i="15" s="1"/>
  <c r="CC81" i="15"/>
  <c r="E82" i="15"/>
  <c r="O82" i="15" s="1"/>
  <c r="F82" i="15"/>
  <c r="I82" i="15"/>
  <c r="J82" i="15" s="1"/>
  <c r="S82" i="15"/>
  <c r="T82" i="15"/>
  <c r="U82" i="15"/>
  <c r="W82" i="15"/>
  <c r="X82" i="15" s="1"/>
  <c r="Z82" i="15"/>
  <c r="AD82" i="15"/>
  <c r="AF82" i="15" s="1"/>
  <c r="AE82" i="15"/>
  <c r="AH82" i="15"/>
  <c r="AI82" i="15" s="1"/>
  <c r="AK82" i="15"/>
  <c r="AO82" i="15"/>
  <c r="AP82" i="15"/>
  <c r="AQ82" i="15"/>
  <c r="AS82" i="15"/>
  <c r="AT82" i="15" s="1"/>
  <c r="AV82" i="15"/>
  <c r="AZ82" i="15"/>
  <c r="BA82" i="15"/>
  <c r="BB82" i="15"/>
  <c r="BD82" i="15"/>
  <c r="BE82" i="15" s="1"/>
  <c r="BG82" i="15"/>
  <c r="BK82" i="15"/>
  <c r="BM82" i="15" s="1"/>
  <c r="BL82" i="15"/>
  <c r="BO82" i="15"/>
  <c r="BP82" i="15" s="1"/>
  <c r="BR82" i="15"/>
  <c r="BV82" i="15"/>
  <c r="BW82" i="15"/>
  <c r="BX82" i="15"/>
  <c r="BZ82" i="15"/>
  <c r="CA82" i="15" s="1"/>
  <c r="CC82" i="15"/>
  <c r="E83" i="15"/>
  <c r="O83" i="15" s="1"/>
  <c r="F83" i="15"/>
  <c r="I83" i="15"/>
  <c r="J83" i="15" s="1"/>
  <c r="S83" i="15"/>
  <c r="T83" i="15"/>
  <c r="U83" i="15"/>
  <c r="W83" i="15"/>
  <c r="X83" i="15" s="1"/>
  <c r="Z83" i="15"/>
  <c r="AD83" i="15"/>
  <c r="AF83" i="15" s="1"/>
  <c r="AE83" i="15"/>
  <c r="AH83" i="15"/>
  <c r="AI83" i="15" s="1"/>
  <c r="AK83" i="15"/>
  <c r="AO83" i="15"/>
  <c r="AP83" i="15"/>
  <c r="AQ83" i="15"/>
  <c r="AS83" i="15"/>
  <c r="AT83" i="15" s="1"/>
  <c r="AV83" i="15"/>
  <c r="AZ83" i="15"/>
  <c r="BA83" i="15"/>
  <c r="BB83" i="15"/>
  <c r="BD83" i="15"/>
  <c r="BE83" i="15" s="1"/>
  <c r="BG83" i="15"/>
  <c r="BK83" i="15"/>
  <c r="BM83" i="15" s="1"/>
  <c r="BL83" i="15"/>
  <c r="BO83" i="15"/>
  <c r="BP83" i="15" s="1"/>
  <c r="BR83" i="15"/>
  <c r="BV83" i="15"/>
  <c r="BW83" i="15"/>
  <c r="BX83" i="15"/>
  <c r="BZ83" i="15"/>
  <c r="CA83" i="15" s="1"/>
  <c r="CC83" i="15"/>
  <c r="E84" i="15"/>
  <c r="O84" i="15" s="1"/>
  <c r="F84" i="15"/>
  <c r="G84" i="15"/>
  <c r="I84" i="15"/>
  <c r="J84" i="15" s="1"/>
  <c r="S84" i="15"/>
  <c r="T84" i="15"/>
  <c r="U84" i="15"/>
  <c r="W84" i="15"/>
  <c r="X84" i="15" s="1"/>
  <c r="Z84" i="15"/>
  <c r="AD84" i="15"/>
  <c r="AE84" i="15"/>
  <c r="AF84" i="15"/>
  <c r="AH84" i="15"/>
  <c r="AI84" i="15" s="1"/>
  <c r="AK84" i="15"/>
  <c r="AO84" i="15"/>
  <c r="AQ84" i="15" s="1"/>
  <c r="AP84" i="15"/>
  <c r="AS84" i="15"/>
  <c r="AT84" i="15" s="1"/>
  <c r="AV84" i="15"/>
  <c r="AZ84" i="15"/>
  <c r="BA84" i="15"/>
  <c r="BB84" i="15"/>
  <c r="BD84" i="15"/>
  <c r="BE84" i="15" s="1"/>
  <c r="BG84" i="15"/>
  <c r="BK84" i="15"/>
  <c r="BL84" i="15"/>
  <c r="BM84" i="15"/>
  <c r="BO84" i="15"/>
  <c r="BP84" i="15" s="1"/>
  <c r="BR84" i="15"/>
  <c r="BV84" i="15"/>
  <c r="BX84" i="15" s="1"/>
  <c r="BW84" i="15"/>
  <c r="BZ84" i="15"/>
  <c r="CA84" i="15" s="1"/>
  <c r="CC84" i="15"/>
  <c r="E85" i="15"/>
  <c r="O85" i="15" s="1"/>
  <c r="F85" i="15"/>
  <c r="I85" i="15"/>
  <c r="J85" i="15" s="1"/>
  <c r="S85" i="15"/>
  <c r="T85" i="15"/>
  <c r="U85" i="15"/>
  <c r="W85" i="15"/>
  <c r="X85" i="15" s="1"/>
  <c r="Z85" i="15"/>
  <c r="AD85" i="15"/>
  <c r="AE85" i="15"/>
  <c r="AF85" i="15"/>
  <c r="AH85" i="15"/>
  <c r="AI85" i="15" s="1"/>
  <c r="AK85" i="15"/>
  <c r="AO85" i="15"/>
  <c r="AQ85" i="15" s="1"/>
  <c r="AP85" i="15"/>
  <c r="AS85" i="15"/>
  <c r="AT85" i="15" s="1"/>
  <c r="AV85" i="15"/>
  <c r="AZ85" i="15"/>
  <c r="BA85" i="15"/>
  <c r="BB85" i="15"/>
  <c r="BD85" i="15"/>
  <c r="BE85" i="15" s="1"/>
  <c r="BG85" i="15"/>
  <c r="BK85" i="15"/>
  <c r="BL85" i="15"/>
  <c r="BM85" i="15"/>
  <c r="BO85" i="15"/>
  <c r="BP85" i="15" s="1"/>
  <c r="BR85" i="15"/>
  <c r="BV85" i="15"/>
  <c r="BX85" i="15" s="1"/>
  <c r="BW85" i="15"/>
  <c r="BZ85" i="15"/>
  <c r="CA85" i="15" s="1"/>
  <c r="CC85" i="15"/>
  <c r="E86" i="15"/>
  <c r="O86" i="15" s="1"/>
  <c r="F86" i="15"/>
  <c r="I86" i="15"/>
  <c r="J86" i="15" s="1"/>
  <c r="S86" i="15"/>
  <c r="T86" i="15"/>
  <c r="U86" i="15"/>
  <c r="W86" i="15"/>
  <c r="X86" i="15" s="1"/>
  <c r="Z86" i="15"/>
  <c r="AD86" i="15"/>
  <c r="AE86" i="15"/>
  <c r="AF86" i="15"/>
  <c r="AH86" i="15"/>
  <c r="AI86" i="15" s="1"/>
  <c r="AK86" i="15"/>
  <c r="AO86" i="15"/>
  <c r="AQ86" i="15" s="1"/>
  <c r="AP86" i="15"/>
  <c r="AS86" i="15"/>
  <c r="AT86" i="15" s="1"/>
  <c r="AV86" i="15"/>
  <c r="AZ86" i="15"/>
  <c r="BA86" i="15"/>
  <c r="BB86" i="15"/>
  <c r="BD86" i="15"/>
  <c r="BE86" i="15" s="1"/>
  <c r="BG86" i="15"/>
  <c r="BK86" i="15"/>
  <c r="BL86" i="15"/>
  <c r="BM86" i="15"/>
  <c r="BO86" i="15"/>
  <c r="BP86" i="15" s="1"/>
  <c r="BR86" i="15"/>
  <c r="BV86" i="15"/>
  <c r="BX86" i="15" s="1"/>
  <c r="BW86" i="15"/>
  <c r="BZ86" i="15"/>
  <c r="CA86" i="15" s="1"/>
  <c r="CC86" i="15"/>
  <c r="E87" i="15"/>
  <c r="O87" i="15" s="1"/>
  <c r="F87" i="15"/>
  <c r="G87" i="15"/>
  <c r="I87" i="15"/>
  <c r="J87" i="15" s="1"/>
  <c r="S87" i="15"/>
  <c r="U87" i="15" s="1"/>
  <c r="T87" i="15"/>
  <c r="W87" i="15"/>
  <c r="X87" i="15" s="1"/>
  <c r="Z87" i="15"/>
  <c r="AD87" i="15"/>
  <c r="AE87" i="15"/>
  <c r="AF87" i="15"/>
  <c r="AH87" i="15"/>
  <c r="AI87" i="15" s="1"/>
  <c r="AK87" i="15"/>
  <c r="AO87" i="15"/>
  <c r="AP87" i="15"/>
  <c r="AQ87" i="15"/>
  <c r="AS87" i="15"/>
  <c r="AT87" i="15" s="1"/>
  <c r="AV87" i="15"/>
  <c r="AZ87" i="15"/>
  <c r="BB87" i="15" s="1"/>
  <c r="BA87" i="15"/>
  <c r="BD87" i="15"/>
  <c r="BE87" i="15" s="1"/>
  <c r="BG87" i="15"/>
  <c r="BK87" i="15"/>
  <c r="BL87" i="15"/>
  <c r="BM87" i="15"/>
  <c r="BO87" i="15"/>
  <c r="BP87" i="15" s="1"/>
  <c r="BR87" i="15"/>
  <c r="BV87" i="15"/>
  <c r="BW87" i="15"/>
  <c r="BX87" i="15"/>
  <c r="BZ87" i="15"/>
  <c r="CA87" i="15" s="1"/>
  <c r="CC87" i="15"/>
  <c r="E88" i="15"/>
  <c r="O88" i="15" s="1"/>
  <c r="F88" i="15"/>
  <c r="I88" i="15"/>
  <c r="J88" i="15" s="1"/>
  <c r="S88" i="15"/>
  <c r="U88" i="15" s="1"/>
  <c r="T88" i="15"/>
  <c r="W88" i="15"/>
  <c r="X88" i="15" s="1"/>
  <c r="Z88" i="15"/>
  <c r="AD88" i="15"/>
  <c r="AE88" i="15"/>
  <c r="AF88" i="15"/>
  <c r="AH88" i="15"/>
  <c r="AI88" i="15" s="1"/>
  <c r="AK88" i="15"/>
  <c r="AO88" i="15"/>
  <c r="AP88" i="15"/>
  <c r="AQ88" i="15"/>
  <c r="AS88" i="15"/>
  <c r="AT88" i="15" s="1"/>
  <c r="AV88" i="15"/>
  <c r="AZ88" i="15"/>
  <c r="BB88" i="15" s="1"/>
  <c r="BA88" i="15"/>
  <c r="BD88" i="15"/>
  <c r="BE88" i="15" s="1"/>
  <c r="BG88" i="15"/>
  <c r="BK88" i="15"/>
  <c r="BL88" i="15"/>
  <c r="BM88" i="15"/>
  <c r="BO88" i="15"/>
  <c r="BP88" i="15" s="1"/>
  <c r="BR88" i="15"/>
  <c r="BV88" i="15"/>
  <c r="BW88" i="15"/>
  <c r="BX88" i="15"/>
  <c r="BZ88" i="15"/>
  <c r="CA88" i="15" s="1"/>
  <c r="CC88" i="15"/>
  <c r="E89" i="15"/>
  <c r="O89" i="15" s="1"/>
  <c r="F89" i="15"/>
  <c r="I89" i="15"/>
  <c r="J89" i="15" s="1"/>
  <c r="S89" i="15"/>
  <c r="U89" i="15" s="1"/>
  <c r="T89" i="15"/>
  <c r="W89" i="15"/>
  <c r="X89" i="15" s="1"/>
  <c r="Z89" i="15"/>
  <c r="AD89" i="15"/>
  <c r="AE89" i="15"/>
  <c r="AF89" i="15"/>
  <c r="AH89" i="15"/>
  <c r="AI89" i="15" s="1"/>
  <c r="AK89" i="15"/>
  <c r="AO89" i="15"/>
  <c r="AP89" i="15"/>
  <c r="AQ89" i="15"/>
  <c r="AS89" i="15"/>
  <c r="AT89" i="15" s="1"/>
  <c r="AV89" i="15"/>
  <c r="AZ89" i="15"/>
  <c r="BB89" i="15" s="1"/>
  <c r="BA89" i="15"/>
  <c r="BD89" i="15"/>
  <c r="BE89" i="15" s="1"/>
  <c r="BG89" i="15"/>
  <c r="BK89" i="15"/>
  <c r="BL89" i="15"/>
  <c r="BM89" i="15"/>
  <c r="BO89" i="15"/>
  <c r="BP89" i="15" s="1"/>
  <c r="BR89" i="15"/>
  <c r="BV89" i="15"/>
  <c r="BW89" i="15"/>
  <c r="BX89" i="15"/>
  <c r="BZ89" i="15"/>
  <c r="CA89" i="15" s="1"/>
  <c r="CC89" i="15"/>
  <c r="E90" i="15"/>
  <c r="O90" i="15" s="1"/>
  <c r="F90" i="15"/>
  <c r="G90" i="15"/>
  <c r="I90" i="15"/>
  <c r="J90" i="15" s="1"/>
  <c r="S90" i="15"/>
  <c r="T90" i="15"/>
  <c r="U90" i="15"/>
  <c r="W90" i="15"/>
  <c r="X90" i="15" s="1"/>
  <c r="Z90" i="15"/>
  <c r="AD90" i="15"/>
  <c r="AF90" i="15" s="1"/>
  <c r="AE90" i="15"/>
  <c r="AH90" i="15"/>
  <c r="AI90" i="15" s="1"/>
  <c r="AK90" i="15"/>
  <c r="AO90" i="15"/>
  <c r="AP90" i="15"/>
  <c r="AQ90" i="15"/>
  <c r="AS90" i="15"/>
  <c r="AT90" i="15" s="1"/>
  <c r="AV90" i="15"/>
  <c r="AZ90" i="15"/>
  <c r="BA90" i="15"/>
  <c r="BB90" i="15"/>
  <c r="BD90" i="15"/>
  <c r="BE90" i="15" s="1"/>
  <c r="BG90" i="15"/>
  <c r="BK90" i="15"/>
  <c r="BM90" i="15" s="1"/>
  <c r="BL90" i="15"/>
  <c r="BO90" i="15"/>
  <c r="BP90" i="15" s="1"/>
  <c r="BR90" i="15"/>
  <c r="BV90" i="15"/>
  <c r="BW90" i="15"/>
  <c r="BX90" i="15"/>
  <c r="BZ90" i="15"/>
  <c r="CA90" i="15" s="1"/>
  <c r="CC90" i="15"/>
  <c r="E91" i="15"/>
  <c r="O91" i="15" s="1"/>
  <c r="F91" i="15"/>
  <c r="I91" i="15"/>
  <c r="J91" i="15" s="1"/>
  <c r="S91" i="15"/>
  <c r="T91" i="15"/>
  <c r="U91" i="15"/>
  <c r="W91" i="15"/>
  <c r="X91" i="15" s="1"/>
  <c r="Z91" i="15"/>
  <c r="AD91" i="15"/>
  <c r="AF91" i="15" s="1"/>
  <c r="AE91" i="15"/>
  <c r="AH91" i="15"/>
  <c r="AI91" i="15" s="1"/>
  <c r="AK91" i="15"/>
  <c r="AO91" i="15"/>
  <c r="AP91" i="15"/>
  <c r="AQ91" i="15"/>
  <c r="AS91" i="15"/>
  <c r="AT91" i="15" s="1"/>
  <c r="AV91" i="15"/>
  <c r="AZ91" i="15"/>
  <c r="BA91" i="15"/>
  <c r="BB91" i="15"/>
  <c r="BD91" i="15"/>
  <c r="BE91" i="15" s="1"/>
  <c r="BG91" i="15"/>
  <c r="BK91" i="15"/>
  <c r="BM91" i="15" s="1"/>
  <c r="BL91" i="15"/>
  <c r="BO91" i="15"/>
  <c r="BP91" i="15" s="1"/>
  <c r="BR91" i="15"/>
  <c r="BV91" i="15"/>
  <c r="BW91" i="15"/>
  <c r="BX91" i="15"/>
  <c r="BZ91" i="15"/>
  <c r="CA91" i="15" s="1"/>
  <c r="CC91" i="15"/>
  <c r="E92" i="15"/>
  <c r="O92" i="15" s="1"/>
  <c r="F92" i="15"/>
  <c r="I92" i="15"/>
  <c r="J92" i="15" s="1"/>
  <c r="S92" i="15"/>
  <c r="T92" i="15"/>
  <c r="U92" i="15"/>
  <c r="W92" i="15"/>
  <c r="X92" i="15" s="1"/>
  <c r="Z92" i="15"/>
  <c r="AD92" i="15"/>
  <c r="AF92" i="15" s="1"/>
  <c r="AE92" i="15"/>
  <c r="AH92" i="15"/>
  <c r="AI92" i="15" s="1"/>
  <c r="AK92" i="15"/>
  <c r="AO92" i="15"/>
  <c r="AP92" i="15"/>
  <c r="AQ92" i="15"/>
  <c r="AS92" i="15"/>
  <c r="AT92" i="15" s="1"/>
  <c r="AV92" i="15"/>
  <c r="AZ92" i="15"/>
  <c r="BA92" i="15"/>
  <c r="BB92" i="15"/>
  <c r="BD92" i="15"/>
  <c r="BE92" i="15" s="1"/>
  <c r="BG92" i="15"/>
  <c r="BK92" i="15"/>
  <c r="BM92" i="15" s="1"/>
  <c r="BL92" i="15"/>
  <c r="BO92" i="15"/>
  <c r="BP92" i="15" s="1"/>
  <c r="BR92" i="15"/>
  <c r="BV92" i="15"/>
  <c r="BW92" i="15"/>
  <c r="BX92" i="15"/>
  <c r="BZ92" i="15"/>
  <c r="CA92" i="15" s="1"/>
  <c r="CC92" i="15"/>
  <c r="E93" i="15"/>
  <c r="O93" i="15" s="1"/>
  <c r="F93" i="15"/>
  <c r="G93" i="15"/>
  <c r="I93" i="15"/>
  <c r="J93" i="15" s="1"/>
  <c r="S93" i="15"/>
  <c r="T93" i="15"/>
  <c r="U93" i="15"/>
  <c r="W93" i="15"/>
  <c r="X93" i="15" s="1"/>
  <c r="Z93" i="15"/>
  <c r="AD93" i="15"/>
  <c r="AE93" i="15"/>
  <c r="AF93" i="15"/>
  <c r="AH93" i="15"/>
  <c r="AI93" i="15" s="1"/>
  <c r="AK93" i="15"/>
  <c r="AO93" i="15"/>
  <c r="AQ93" i="15" s="1"/>
  <c r="AP93" i="15"/>
  <c r="AS93" i="15"/>
  <c r="AT93" i="15" s="1"/>
  <c r="AV93" i="15"/>
  <c r="AZ93" i="15"/>
  <c r="BA93" i="15"/>
  <c r="BB93" i="15"/>
  <c r="BD93" i="15"/>
  <c r="BE93" i="15" s="1"/>
  <c r="BG93" i="15"/>
  <c r="BK93" i="15"/>
  <c r="BL93" i="15"/>
  <c r="BM93" i="15"/>
  <c r="BO93" i="15"/>
  <c r="BP93" i="15" s="1"/>
  <c r="BR93" i="15"/>
  <c r="BV93" i="15"/>
  <c r="BX93" i="15" s="1"/>
  <c r="BW93" i="15"/>
  <c r="BZ93" i="15"/>
  <c r="CA93" i="15" s="1"/>
  <c r="CC93" i="15"/>
  <c r="E94" i="15"/>
  <c r="O94" i="15" s="1"/>
  <c r="F94" i="15"/>
  <c r="I94" i="15"/>
  <c r="J94" i="15" s="1"/>
  <c r="S94" i="15"/>
  <c r="T94" i="15"/>
  <c r="U94" i="15"/>
  <c r="W94" i="15"/>
  <c r="X94" i="15" s="1"/>
  <c r="Z94" i="15"/>
  <c r="AD94" i="15"/>
  <c r="AE94" i="15"/>
  <c r="AF94" i="15"/>
  <c r="AH94" i="15"/>
  <c r="AI94" i="15" s="1"/>
  <c r="AK94" i="15"/>
  <c r="AO94" i="15"/>
  <c r="AQ94" i="15" s="1"/>
  <c r="AP94" i="15"/>
  <c r="AS94" i="15"/>
  <c r="AT94" i="15" s="1"/>
  <c r="AV94" i="15"/>
  <c r="AZ94" i="15"/>
  <c r="BA94" i="15"/>
  <c r="BB94" i="15"/>
  <c r="BD94" i="15"/>
  <c r="BE94" i="15" s="1"/>
  <c r="BG94" i="15"/>
  <c r="BK94" i="15"/>
  <c r="BL94" i="15"/>
  <c r="BM94" i="15"/>
  <c r="BO94" i="15"/>
  <c r="BP94" i="15" s="1"/>
  <c r="BR94" i="15"/>
  <c r="BV94" i="15"/>
  <c r="BX94" i="15" s="1"/>
  <c r="BW94" i="15"/>
  <c r="BZ94" i="15"/>
  <c r="CA94" i="15" s="1"/>
  <c r="CC94" i="15"/>
  <c r="E95" i="15"/>
  <c r="O95" i="15" s="1"/>
  <c r="F95" i="15"/>
  <c r="I95" i="15"/>
  <c r="J95" i="15" s="1"/>
  <c r="S95" i="15"/>
  <c r="T95" i="15"/>
  <c r="U95" i="15"/>
  <c r="W95" i="15"/>
  <c r="X95" i="15" s="1"/>
  <c r="Z95" i="15"/>
  <c r="AD95" i="15"/>
  <c r="AE95" i="15"/>
  <c r="AF95" i="15"/>
  <c r="AH95" i="15"/>
  <c r="AI95" i="15" s="1"/>
  <c r="AK95" i="15"/>
  <c r="AO95" i="15"/>
  <c r="AQ95" i="15" s="1"/>
  <c r="AP95" i="15"/>
  <c r="AS95" i="15"/>
  <c r="AT95" i="15" s="1"/>
  <c r="AV95" i="15"/>
  <c r="AZ95" i="15"/>
  <c r="BA95" i="15"/>
  <c r="BB95" i="15"/>
  <c r="BD95" i="15"/>
  <c r="BE95" i="15" s="1"/>
  <c r="BG95" i="15"/>
  <c r="BK95" i="15"/>
  <c r="BL95" i="15"/>
  <c r="BM95" i="15"/>
  <c r="BO95" i="15"/>
  <c r="BP95" i="15" s="1"/>
  <c r="BR95" i="15"/>
  <c r="BV95" i="15"/>
  <c r="BX95" i="15" s="1"/>
  <c r="BW95" i="15"/>
  <c r="BZ95" i="15"/>
  <c r="CA95" i="15" s="1"/>
  <c r="CC95" i="15"/>
  <c r="E96" i="15"/>
  <c r="O96" i="15" s="1"/>
  <c r="F96" i="15"/>
  <c r="G96" i="15"/>
  <c r="I96" i="15"/>
  <c r="J96" i="15" s="1"/>
  <c r="S96" i="15"/>
  <c r="U96" i="15" s="1"/>
  <c r="T96" i="15"/>
  <c r="W96" i="15"/>
  <c r="X96" i="15" s="1"/>
  <c r="Z96" i="15"/>
  <c r="AD96" i="15"/>
  <c r="AE96" i="15"/>
  <c r="AF96" i="15"/>
  <c r="AH96" i="15"/>
  <c r="AI96" i="15" s="1"/>
  <c r="AK96" i="15"/>
  <c r="AO96" i="15"/>
  <c r="AP96" i="15"/>
  <c r="AQ96" i="15"/>
  <c r="AS96" i="15"/>
  <c r="AT96" i="15" s="1"/>
  <c r="AV96" i="15"/>
  <c r="AZ96" i="15"/>
  <c r="BB96" i="15" s="1"/>
  <c r="BA96" i="15"/>
  <c r="BD96" i="15"/>
  <c r="BE96" i="15" s="1"/>
  <c r="BG96" i="15"/>
  <c r="BK96" i="15"/>
  <c r="BL96" i="15"/>
  <c r="BM96" i="15"/>
  <c r="BO96" i="15"/>
  <c r="BP96" i="15" s="1"/>
  <c r="BR96" i="15"/>
  <c r="BV96" i="15"/>
  <c r="BW96" i="15"/>
  <c r="BX96" i="15"/>
  <c r="BZ96" i="15"/>
  <c r="CA96" i="15" s="1"/>
  <c r="CC96" i="15"/>
  <c r="E97" i="15"/>
  <c r="O97" i="15" s="1"/>
  <c r="F97" i="15"/>
  <c r="G97" i="15"/>
  <c r="I97" i="15"/>
  <c r="J97" i="15" s="1"/>
  <c r="S97" i="15"/>
  <c r="T97" i="15"/>
  <c r="U97" i="15"/>
  <c r="W97" i="15"/>
  <c r="X97" i="15" s="1"/>
  <c r="Z97" i="15"/>
  <c r="AD97" i="15"/>
  <c r="AF97" i="15" s="1"/>
  <c r="AE97" i="15"/>
  <c r="AH97" i="15"/>
  <c r="AI97" i="15" s="1"/>
  <c r="AK97" i="15"/>
  <c r="AO97" i="15"/>
  <c r="AP97" i="15"/>
  <c r="AQ97" i="15"/>
  <c r="AS97" i="15"/>
  <c r="AT97" i="15" s="1"/>
  <c r="AV97" i="15"/>
  <c r="AZ97" i="15"/>
  <c r="BA97" i="15"/>
  <c r="BB97" i="15"/>
  <c r="BD97" i="15"/>
  <c r="BE97" i="15" s="1"/>
  <c r="BG97" i="15"/>
  <c r="BK97" i="15"/>
  <c r="BM97" i="15" s="1"/>
  <c r="BL97" i="15"/>
  <c r="BO97" i="15"/>
  <c r="BP97" i="15" s="1"/>
  <c r="BR97" i="15"/>
  <c r="BV97" i="15"/>
  <c r="BW97" i="15"/>
  <c r="BX97" i="15"/>
  <c r="BZ97" i="15"/>
  <c r="CA97" i="15" s="1"/>
  <c r="CC97" i="15"/>
  <c r="E98" i="15"/>
  <c r="O98" i="15" s="1"/>
  <c r="F98" i="15"/>
  <c r="I98" i="15"/>
  <c r="J98" i="15" s="1"/>
  <c r="S98" i="15"/>
  <c r="T98" i="15"/>
  <c r="U98" i="15"/>
  <c r="W98" i="15"/>
  <c r="X98" i="15" s="1"/>
  <c r="Z98" i="15"/>
  <c r="AD98" i="15"/>
  <c r="AF98" i="15" s="1"/>
  <c r="AE98" i="15"/>
  <c r="AH98" i="15"/>
  <c r="AI98" i="15" s="1"/>
  <c r="AK98" i="15"/>
  <c r="AO98" i="15"/>
  <c r="AP98" i="15"/>
  <c r="AQ98" i="15"/>
  <c r="AS98" i="15"/>
  <c r="AT98" i="15" s="1"/>
  <c r="AV98" i="15"/>
  <c r="AZ98" i="15"/>
  <c r="BA98" i="15"/>
  <c r="BB98" i="15"/>
  <c r="BD98" i="15"/>
  <c r="BE98" i="15" s="1"/>
  <c r="BG98" i="15"/>
  <c r="BK98" i="15"/>
  <c r="BM98" i="15" s="1"/>
  <c r="BL98" i="15"/>
  <c r="BO98" i="15"/>
  <c r="BP98" i="15" s="1"/>
  <c r="BR98" i="15"/>
  <c r="BV98" i="15"/>
  <c r="BW98" i="15"/>
  <c r="BX98" i="15"/>
  <c r="BZ98" i="15"/>
  <c r="CA98" i="15" s="1"/>
  <c r="CC98" i="15"/>
  <c r="E99" i="15"/>
  <c r="O99" i="15" s="1"/>
  <c r="F99" i="15"/>
  <c r="G99" i="15"/>
  <c r="I99" i="15"/>
  <c r="J99" i="15" s="1"/>
  <c r="S99" i="15"/>
  <c r="T99" i="15"/>
  <c r="U99" i="15"/>
  <c r="W99" i="15"/>
  <c r="X99" i="15" s="1"/>
  <c r="Z99" i="15"/>
  <c r="AD99" i="15"/>
  <c r="AE99" i="15"/>
  <c r="AF99" i="15"/>
  <c r="AH99" i="15"/>
  <c r="AI99" i="15" s="1"/>
  <c r="AK99" i="15"/>
  <c r="AO99" i="15"/>
  <c r="AQ99" i="15" s="1"/>
  <c r="AP99" i="15"/>
  <c r="AS99" i="15"/>
  <c r="AT99" i="15" s="1"/>
  <c r="AV99" i="15"/>
  <c r="AZ99" i="15"/>
  <c r="BA99" i="15"/>
  <c r="BB99" i="15"/>
  <c r="BD99" i="15"/>
  <c r="BE99" i="15" s="1"/>
  <c r="BG99" i="15"/>
  <c r="BK99" i="15"/>
  <c r="BL99" i="15"/>
  <c r="BM99" i="15"/>
  <c r="BO99" i="15"/>
  <c r="BP99" i="15" s="1"/>
  <c r="BR99" i="15"/>
  <c r="BV99" i="15"/>
  <c r="BX99" i="15" s="1"/>
  <c r="BW99" i="15"/>
  <c r="BZ99" i="15"/>
  <c r="CA99" i="15" s="1"/>
  <c r="CC99" i="15"/>
  <c r="E100" i="15"/>
  <c r="O100" i="15" s="1"/>
  <c r="F100" i="15"/>
  <c r="I100" i="15"/>
  <c r="J100" i="15" s="1"/>
  <c r="S100" i="15"/>
  <c r="T100" i="15"/>
  <c r="U100" i="15"/>
  <c r="W100" i="15"/>
  <c r="X100" i="15" s="1"/>
  <c r="Z100" i="15"/>
  <c r="AD100" i="15"/>
  <c r="AE100" i="15"/>
  <c r="AF100" i="15"/>
  <c r="AH100" i="15"/>
  <c r="AI100" i="15" s="1"/>
  <c r="AK100" i="15"/>
  <c r="AO100" i="15"/>
  <c r="AQ100" i="15" s="1"/>
  <c r="AP100" i="15"/>
  <c r="AS100" i="15"/>
  <c r="AT100" i="15" s="1"/>
  <c r="AV100" i="15"/>
  <c r="AZ100" i="15"/>
  <c r="BA100" i="15"/>
  <c r="BB100" i="15"/>
  <c r="BD100" i="15"/>
  <c r="BE100" i="15" s="1"/>
  <c r="BG100" i="15"/>
  <c r="BK100" i="15"/>
  <c r="BL100" i="15"/>
  <c r="BM100" i="15"/>
  <c r="BO100" i="15"/>
  <c r="BP100" i="15" s="1"/>
  <c r="BR100" i="15"/>
  <c r="BV100" i="15"/>
  <c r="BX100" i="15" s="1"/>
  <c r="BW100" i="15"/>
  <c r="BZ100" i="15"/>
  <c r="CA100" i="15" s="1"/>
  <c r="CC100" i="15"/>
  <c r="E101" i="15"/>
  <c r="O101" i="15" s="1"/>
  <c r="F101" i="15"/>
  <c r="I101" i="15"/>
  <c r="J101" i="15" s="1"/>
  <c r="S101" i="15"/>
  <c r="T101" i="15"/>
  <c r="U101" i="15"/>
  <c r="W101" i="15"/>
  <c r="X101" i="15" s="1"/>
  <c r="Z101" i="15"/>
  <c r="AD101" i="15"/>
  <c r="AE101" i="15"/>
  <c r="AF101" i="15"/>
  <c r="AH101" i="15"/>
  <c r="AI101" i="15" s="1"/>
  <c r="AK101" i="15"/>
  <c r="AO101" i="15"/>
  <c r="AQ101" i="15" s="1"/>
  <c r="AP101" i="15"/>
  <c r="AS101" i="15"/>
  <c r="AT101" i="15" s="1"/>
  <c r="AV101" i="15"/>
  <c r="AZ101" i="15"/>
  <c r="BA101" i="15"/>
  <c r="BB101" i="15"/>
  <c r="BD101" i="15"/>
  <c r="BE101" i="15" s="1"/>
  <c r="BG101" i="15"/>
  <c r="BK101" i="15"/>
  <c r="BL101" i="15"/>
  <c r="BM101" i="15"/>
  <c r="BO101" i="15"/>
  <c r="BP101" i="15" s="1"/>
  <c r="BR101" i="15"/>
  <c r="BV101" i="15"/>
  <c r="BX101" i="15" s="1"/>
  <c r="BW101" i="15"/>
  <c r="BZ101" i="15"/>
  <c r="CA101" i="15" s="1"/>
  <c r="CC101" i="15"/>
  <c r="F2" i="6"/>
  <c r="H2" i="6"/>
  <c r="L2" i="6" s="1"/>
  <c r="I2" i="6"/>
  <c r="J2" i="6"/>
  <c r="X2" i="6"/>
  <c r="AA2" i="6"/>
  <c r="F3" i="6"/>
  <c r="H3" i="6"/>
  <c r="L3" i="6" s="1"/>
  <c r="I3" i="6"/>
  <c r="J3" i="6"/>
  <c r="X3" i="6"/>
  <c r="AA3" i="6"/>
  <c r="F4" i="6"/>
  <c r="H4" i="6"/>
  <c r="L4" i="6" s="1"/>
  <c r="I4" i="6"/>
  <c r="J4" i="6"/>
  <c r="X4" i="6"/>
  <c r="AA4" i="6"/>
  <c r="F5" i="6"/>
  <c r="H5" i="6"/>
  <c r="I5" i="6"/>
  <c r="J5" i="6"/>
  <c r="L5" i="6"/>
  <c r="X5" i="6"/>
  <c r="AA5" i="6"/>
  <c r="F6" i="6"/>
  <c r="H6" i="6"/>
  <c r="L6" i="6" s="1"/>
  <c r="I6" i="6"/>
  <c r="J6" i="6"/>
  <c r="X6" i="6"/>
  <c r="AA6" i="6"/>
  <c r="F7" i="6"/>
  <c r="H7" i="6"/>
  <c r="L7" i="6" s="1"/>
  <c r="I7" i="6"/>
  <c r="J7" i="6"/>
  <c r="X7" i="6"/>
  <c r="AA7" i="6"/>
  <c r="F8" i="6"/>
  <c r="H8" i="6"/>
  <c r="L8" i="6" s="1"/>
  <c r="I8" i="6"/>
  <c r="J8" i="6"/>
  <c r="X8" i="6"/>
  <c r="AA8" i="6"/>
  <c r="F9" i="6"/>
  <c r="H9" i="6"/>
  <c r="L9" i="6" s="1"/>
  <c r="I9" i="6"/>
  <c r="J9" i="6"/>
  <c r="X9" i="6"/>
  <c r="AA9" i="6"/>
  <c r="F10" i="6"/>
  <c r="H10" i="6"/>
  <c r="L10" i="6" s="1"/>
  <c r="I10" i="6"/>
  <c r="J10" i="6"/>
  <c r="X10" i="6"/>
  <c r="AA10" i="6"/>
  <c r="F11" i="6"/>
  <c r="H11" i="6"/>
  <c r="L11" i="6" s="1"/>
  <c r="I11" i="6"/>
  <c r="J11" i="6"/>
  <c r="X11" i="6"/>
  <c r="AA11" i="6"/>
  <c r="F12" i="6"/>
  <c r="H12" i="6"/>
  <c r="L12" i="6" s="1"/>
  <c r="I12" i="6"/>
  <c r="J12" i="6"/>
  <c r="X12" i="6"/>
  <c r="AA12" i="6"/>
  <c r="F13" i="6"/>
  <c r="H13" i="6"/>
  <c r="L13" i="6" s="1"/>
  <c r="I13" i="6"/>
  <c r="J13" i="6"/>
  <c r="X13" i="6"/>
  <c r="AA13" i="6"/>
  <c r="F14" i="6"/>
  <c r="H14" i="6"/>
  <c r="L14" i="6" s="1"/>
  <c r="I14" i="6"/>
  <c r="J14" i="6"/>
  <c r="X14" i="6"/>
  <c r="AA14" i="6"/>
  <c r="F15" i="6"/>
  <c r="H15" i="6"/>
  <c r="L15" i="6" s="1"/>
  <c r="I15" i="6"/>
  <c r="J15" i="6"/>
  <c r="X15" i="6"/>
  <c r="AA15" i="6"/>
  <c r="F16" i="6"/>
  <c r="H16" i="6"/>
  <c r="L16" i="6" s="1"/>
  <c r="I16" i="6"/>
  <c r="J16" i="6"/>
  <c r="X16" i="6"/>
  <c r="AA16" i="6"/>
  <c r="F17" i="6"/>
  <c r="H17" i="6"/>
  <c r="L17" i="6" s="1"/>
  <c r="I17" i="6"/>
  <c r="J17" i="6"/>
  <c r="X17" i="6"/>
  <c r="AA17" i="6"/>
  <c r="F18" i="6"/>
  <c r="H18" i="6"/>
  <c r="L18" i="6" s="1"/>
  <c r="I18" i="6"/>
  <c r="J18" i="6"/>
  <c r="X18" i="6"/>
  <c r="AA18" i="6"/>
  <c r="F19" i="6"/>
  <c r="H19" i="6"/>
  <c r="L19" i="6" s="1"/>
  <c r="I19" i="6"/>
  <c r="J19" i="6"/>
  <c r="X19" i="6"/>
  <c r="AA19" i="6"/>
  <c r="F20" i="6"/>
  <c r="H20" i="6"/>
  <c r="L20" i="6" s="1"/>
  <c r="I20" i="6"/>
  <c r="J20" i="6"/>
  <c r="X20" i="6"/>
  <c r="AA20" i="6"/>
  <c r="F21" i="6"/>
  <c r="H21" i="6"/>
  <c r="L21" i="6" s="1"/>
  <c r="I21" i="6"/>
  <c r="J21" i="6"/>
  <c r="X21" i="6"/>
  <c r="AA21" i="6"/>
  <c r="F22" i="6"/>
  <c r="H22" i="6"/>
  <c r="L22" i="6" s="1"/>
  <c r="I22" i="6"/>
  <c r="J22" i="6"/>
  <c r="X22" i="6"/>
  <c r="AA22" i="6"/>
  <c r="F23" i="6"/>
  <c r="H23" i="6"/>
  <c r="L23" i="6" s="1"/>
  <c r="I23" i="6"/>
  <c r="J23" i="6"/>
  <c r="X23" i="6"/>
  <c r="AA23" i="6"/>
  <c r="F24" i="6"/>
  <c r="H24" i="6"/>
  <c r="L24" i="6" s="1"/>
  <c r="I24" i="6"/>
  <c r="J24" i="6"/>
  <c r="X24" i="6"/>
  <c r="AA24" i="6"/>
  <c r="F25" i="6"/>
  <c r="H25" i="6"/>
  <c r="L25" i="6" s="1"/>
  <c r="I25" i="6"/>
  <c r="J25" i="6"/>
  <c r="X25" i="6"/>
  <c r="AA25" i="6"/>
  <c r="F26" i="6"/>
  <c r="H26" i="6"/>
  <c r="L26" i="6" s="1"/>
  <c r="I26" i="6"/>
  <c r="J26" i="6"/>
  <c r="X26" i="6"/>
  <c r="AA26" i="6"/>
  <c r="F27" i="6"/>
  <c r="H27" i="6"/>
  <c r="L27" i="6" s="1"/>
  <c r="I27" i="6"/>
  <c r="J27" i="6"/>
  <c r="X27" i="6"/>
  <c r="AA27" i="6"/>
  <c r="F28" i="6"/>
  <c r="H28" i="6"/>
  <c r="L28" i="6" s="1"/>
  <c r="I28" i="6"/>
  <c r="J28" i="6"/>
  <c r="X28" i="6"/>
  <c r="AA28" i="6"/>
  <c r="F29" i="6"/>
  <c r="H29" i="6"/>
  <c r="I29" i="6"/>
  <c r="J29" i="6"/>
  <c r="L29" i="6"/>
  <c r="X29" i="6"/>
  <c r="AA29" i="6"/>
  <c r="F30" i="6"/>
  <c r="H30" i="6"/>
  <c r="L30" i="6" s="1"/>
  <c r="I30" i="6"/>
  <c r="J30" i="6"/>
  <c r="X30" i="6"/>
  <c r="AA30" i="6"/>
  <c r="F31" i="6"/>
  <c r="H31" i="6"/>
  <c r="I31" i="6"/>
  <c r="J31" i="6"/>
  <c r="L31" i="6"/>
  <c r="X31" i="6"/>
  <c r="AA31" i="6"/>
  <c r="F32" i="6"/>
  <c r="H32" i="6"/>
  <c r="L32" i="6" s="1"/>
  <c r="I32" i="6"/>
  <c r="J32" i="6"/>
  <c r="X32" i="6"/>
  <c r="AA32" i="6"/>
  <c r="F33" i="6"/>
  <c r="H33" i="6"/>
  <c r="L33" i="6" s="1"/>
  <c r="I33" i="6"/>
  <c r="J33" i="6"/>
  <c r="X33" i="6"/>
  <c r="AA33" i="6"/>
  <c r="F34" i="6"/>
  <c r="H34" i="6"/>
  <c r="L34" i="6" s="1"/>
  <c r="I34" i="6"/>
  <c r="J34" i="6"/>
  <c r="X34" i="6"/>
  <c r="AA34" i="6"/>
  <c r="F35" i="6"/>
  <c r="H35" i="6"/>
  <c r="L35" i="6" s="1"/>
  <c r="I35" i="6"/>
  <c r="J35" i="6"/>
  <c r="X35" i="6"/>
  <c r="AA35" i="6"/>
  <c r="F36" i="6"/>
  <c r="H36" i="6"/>
  <c r="I36" i="6"/>
  <c r="J36" i="6"/>
  <c r="L36" i="6"/>
  <c r="X36" i="6"/>
  <c r="AA36" i="6"/>
  <c r="F37" i="6"/>
  <c r="H37" i="6"/>
  <c r="L37" i="6" s="1"/>
  <c r="I37" i="6"/>
  <c r="J37" i="6"/>
  <c r="X37" i="6"/>
  <c r="AA37" i="6"/>
  <c r="F38" i="6"/>
  <c r="H38" i="6"/>
  <c r="L38" i="6" s="1"/>
  <c r="I38" i="6"/>
  <c r="J38" i="6"/>
  <c r="X38" i="6"/>
  <c r="AA38" i="6"/>
  <c r="F39" i="6"/>
  <c r="H39" i="6"/>
  <c r="L39" i="6" s="1"/>
  <c r="I39" i="6"/>
  <c r="J39" i="6"/>
  <c r="X39" i="6"/>
  <c r="AA39" i="6"/>
  <c r="F40" i="6"/>
  <c r="H40" i="6"/>
  <c r="L40" i="6" s="1"/>
  <c r="I40" i="6"/>
  <c r="J40" i="6"/>
  <c r="X40" i="6"/>
  <c r="AA40" i="6"/>
  <c r="F41" i="6"/>
  <c r="H41" i="6"/>
  <c r="L41" i="6" s="1"/>
  <c r="I41" i="6"/>
  <c r="J41" i="6"/>
  <c r="X41" i="6"/>
  <c r="AA41" i="6"/>
  <c r="F42" i="6"/>
  <c r="H42" i="6"/>
  <c r="L42" i="6" s="1"/>
  <c r="I42" i="6"/>
  <c r="J42" i="6"/>
  <c r="X42" i="6"/>
  <c r="AA42" i="6"/>
  <c r="F43" i="6"/>
  <c r="H43" i="6"/>
  <c r="L43" i="6" s="1"/>
  <c r="I43" i="6"/>
  <c r="J43" i="6"/>
  <c r="X43" i="6"/>
  <c r="AA43" i="6"/>
  <c r="F44" i="6"/>
  <c r="H44" i="6"/>
  <c r="L44" i="6" s="1"/>
  <c r="I44" i="6"/>
  <c r="J44" i="6"/>
  <c r="X44" i="6"/>
  <c r="AA44" i="6"/>
  <c r="F45" i="6"/>
  <c r="H45" i="6"/>
  <c r="L45" i="6" s="1"/>
  <c r="I45" i="6"/>
  <c r="J45" i="6"/>
  <c r="X45" i="6"/>
  <c r="AA45" i="6"/>
  <c r="F46" i="6"/>
  <c r="H46" i="6"/>
  <c r="L46" i="6" s="1"/>
  <c r="I46" i="6"/>
  <c r="J46" i="6"/>
  <c r="X46" i="6"/>
  <c r="AA46" i="6"/>
  <c r="F47" i="6"/>
  <c r="H47" i="6"/>
  <c r="L47" i="6" s="1"/>
  <c r="I47" i="6"/>
  <c r="J47" i="6"/>
  <c r="X47" i="6"/>
  <c r="AA47" i="6"/>
  <c r="F48" i="6"/>
  <c r="H48" i="6"/>
  <c r="L48" i="6" s="1"/>
  <c r="I48" i="6"/>
  <c r="J48" i="6"/>
  <c r="X48" i="6"/>
  <c r="AA48" i="6"/>
  <c r="F49" i="6"/>
  <c r="H49" i="6"/>
  <c r="L49" i="6" s="1"/>
  <c r="I49" i="6"/>
  <c r="J49" i="6"/>
  <c r="X49" i="6"/>
  <c r="AA49" i="6"/>
  <c r="F50" i="6"/>
  <c r="H50" i="6"/>
  <c r="L50" i="6" s="1"/>
  <c r="I50" i="6"/>
  <c r="J50" i="6"/>
  <c r="X50" i="6"/>
  <c r="AA50" i="6"/>
  <c r="F51" i="6"/>
  <c r="H51" i="6"/>
  <c r="L51" i="6" s="1"/>
  <c r="I51" i="6"/>
  <c r="J51" i="6"/>
  <c r="X51" i="6"/>
  <c r="AA51" i="6"/>
  <c r="F52" i="6"/>
  <c r="H52" i="6"/>
  <c r="L52" i="6" s="1"/>
  <c r="I52" i="6"/>
  <c r="J52" i="6"/>
  <c r="X52" i="6"/>
  <c r="AA52" i="6"/>
  <c r="F53" i="6"/>
  <c r="H53" i="6"/>
  <c r="I53" i="6"/>
  <c r="J53" i="6"/>
  <c r="L53" i="6"/>
  <c r="X53" i="6"/>
  <c r="AA53" i="6"/>
  <c r="F54" i="6"/>
  <c r="H54" i="6"/>
  <c r="L54" i="6" s="1"/>
  <c r="I54" i="6"/>
  <c r="J54" i="6"/>
  <c r="X54" i="6"/>
  <c r="AA54" i="6"/>
  <c r="F55" i="6"/>
  <c r="H55" i="6"/>
  <c r="I55" i="6"/>
  <c r="J55" i="6"/>
  <c r="L55" i="6"/>
  <c r="X55" i="6"/>
  <c r="AA55" i="6"/>
  <c r="F56" i="6"/>
  <c r="H56" i="6"/>
  <c r="L56" i="6" s="1"/>
  <c r="I56" i="6"/>
  <c r="J56" i="6"/>
  <c r="X56" i="6"/>
  <c r="AA56" i="6"/>
  <c r="F57" i="6"/>
  <c r="H57" i="6"/>
  <c r="L57" i="6" s="1"/>
  <c r="I57" i="6"/>
  <c r="J57" i="6"/>
  <c r="X57" i="6"/>
  <c r="AA57" i="6"/>
  <c r="F58" i="6"/>
  <c r="H58" i="6"/>
  <c r="L58" i="6" s="1"/>
  <c r="I58" i="6"/>
  <c r="J58" i="6"/>
  <c r="X58" i="6"/>
  <c r="AA58" i="6"/>
  <c r="F59" i="6"/>
  <c r="H59" i="6"/>
  <c r="L59" i="6" s="1"/>
  <c r="I59" i="6"/>
  <c r="J59" i="6"/>
  <c r="X59" i="6"/>
  <c r="AA59" i="6"/>
  <c r="F60" i="6"/>
  <c r="H60" i="6"/>
  <c r="I60" i="6"/>
  <c r="J60" i="6"/>
  <c r="L60" i="6"/>
  <c r="X60" i="6"/>
  <c r="AA60" i="6"/>
  <c r="F61" i="6"/>
  <c r="H61" i="6"/>
  <c r="L61" i="6" s="1"/>
  <c r="I61" i="6"/>
  <c r="J61" i="6"/>
  <c r="X61" i="6"/>
  <c r="AA61" i="6"/>
  <c r="F62" i="6"/>
  <c r="H62" i="6"/>
  <c r="L62" i="6" s="1"/>
  <c r="I62" i="6"/>
  <c r="J62" i="6"/>
  <c r="X62" i="6"/>
  <c r="AA62" i="6"/>
  <c r="F63" i="6"/>
  <c r="H63" i="6"/>
  <c r="L63" i="6" s="1"/>
  <c r="I63" i="6"/>
  <c r="J63" i="6"/>
  <c r="X63" i="6"/>
  <c r="AA63" i="6"/>
  <c r="F64" i="6"/>
  <c r="H64" i="6"/>
  <c r="L64" i="6" s="1"/>
  <c r="I64" i="6"/>
  <c r="J64" i="6"/>
  <c r="X64" i="6"/>
  <c r="AA64" i="6"/>
  <c r="F65" i="6"/>
  <c r="H65" i="6"/>
  <c r="L65" i="6" s="1"/>
  <c r="I65" i="6"/>
  <c r="J65" i="6"/>
  <c r="X65" i="6"/>
  <c r="AA65" i="6"/>
  <c r="F66" i="6"/>
  <c r="H66" i="6"/>
  <c r="L66" i="6" s="1"/>
  <c r="I66" i="6"/>
  <c r="J66" i="6"/>
  <c r="X66" i="6"/>
  <c r="AA66" i="6"/>
  <c r="F67" i="6"/>
  <c r="H67" i="6"/>
  <c r="L67" i="6" s="1"/>
  <c r="I67" i="6"/>
  <c r="J67" i="6"/>
  <c r="X67" i="6"/>
  <c r="AA67" i="6"/>
  <c r="F68" i="6"/>
  <c r="H68" i="6"/>
  <c r="L68" i="6" s="1"/>
  <c r="I68" i="6"/>
  <c r="J68" i="6"/>
  <c r="X68" i="6"/>
  <c r="AA68" i="6"/>
  <c r="F69" i="6"/>
  <c r="H69" i="6"/>
  <c r="L69" i="6" s="1"/>
  <c r="I69" i="6"/>
  <c r="J69" i="6"/>
  <c r="X69" i="6"/>
  <c r="AA69" i="6"/>
  <c r="F70" i="6"/>
  <c r="H70" i="6"/>
  <c r="L70" i="6" s="1"/>
  <c r="I70" i="6"/>
  <c r="J70" i="6"/>
  <c r="X70" i="6"/>
  <c r="AA70" i="6"/>
  <c r="F71" i="6"/>
  <c r="H71" i="6"/>
  <c r="L71" i="6" s="1"/>
  <c r="I71" i="6"/>
  <c r="J71" i="6"/>
  <c r="X71" i="6"/>
  <c r="AA71" i="6"/>
  <c r="F72" i="6"/>
  <c r="H72" i="6"/>
  <c r="L72" i="6" s="1"/>
  <c r="I72" i="6"/>
  <c r="J72" i="6"/>
  <c r="X72" i="6"/>
  <c r="AA72" i="6"/>
  <c r="F73" i="6"/>
  <c r="H73" i="6"/>
  <c r="L73" i="6" s="1"/>
  <c r="I73" i="6"/>
  <c r="J73" i="6"/>
  <c r="X73" i="6"/>
  <c r="AA73" i="6"/>
  <c r="F74" i="6"/>
  <c r="H74" i="6"/>
  <c r="L74" i="6" s="1"/>
  <c r="I74" i="6"/>
  <c r="J74" i="6"/>
  <c r="X74" i="6"/>
  <c r="AA74" i="6"/>
  <c r="F75" i="6"/>
  <c r="H75" i="6"/>
  <c r="L75" i="6" s="1"/>
  <c r="I75" i="6"/>
  <c r="J75" i="6"/>
  <c r="X75" i="6"/>
  <c r="AA75" i="6"/>
  <c r="F76" i="6"/>
  <c r="H76" i="6"/>
  <c r="L76" i="6" s="1"/>
  <c r="I76" i="6"/>
  <c r="J76" i="6"/>
  <c r="X76" i="6"/>
  <c r="AA76" i="6"/>
  <c r="F77" i="6"/>
  <c r="H77" i="6"/>
  <c r="I77" i="6"/>
  <c r="J77" i="6"/>
  <c r="L77" i="6"/>
  <c r="X77" i="6"/>
  <c r="AA77" i="6"/>
  <c r="F78" i="6"/>
  <c r="H78" i="6"/>
  <c r="L78" i="6" s="1"/>
  <c r="I78" i="6"/>
  <c r="J78" i="6"/>
  <c r="X78" i="6"/>
  <c r="AA78" i="6"/>
  <c r="F79" i="6"/>
  <c r="H79" i="6"/>
  <c r="I79" i="6"/>
  <c r="J79" i="6"/>
  <c r="L79" i="6"/>
  <c r="X79" i="6"/>
  <c r="AA79" i="6"/>
  <c r="F80" i="6"/>
  <c r="H80" i="6"/>
  <c r="L80" i="6" s="1"/>
  <c r="I80" i="6"/>
  <c r="J80" i="6"/>
  <c r="X80" i="6"/>
  <c r="AA80" i="6"/>
  <c r="F81" i="6"/>
  <c r="H81" i="6"/>
  <c r="L81" i="6" s="1"/>
  <c r="I81" i="6"/>
  <c r="J81" i="6"/>
  <c r="X81" i="6"/>
  <c r="AA81" i="6"/>
  <c r="F82" i="6"/>
  <c r="H82" i="6"/>
  <c r="L82" i="6" s="1"/>
  <c r="I82" i="6"/>
  <c r="J82" i="6"/>
  <c r="X82" i="6"/>
  <c r="AA82" i="6"/>
  <c r="F83" i="6"/>
  <c r="H83" i="6"/>
  <c r="L83" i="6" s="1"/>
  <c r="I83" i="6"/>
  <c r="J83" i="6"/>
  <c r="X83" i="6"/>
  <c r="AA83" i="6"/>
  <c r="F84" i="6"/>
  <c r="H84" i="6"/>
  <c r="I84" i="6"/>
  <c r="J84" i="6"/>
  <c r="L84" i="6"/>
  <c r="X84" i="6"/>
  <c r="AA84" i="6"/>
  <c r="F85" i="6"/>
  <c r="H85" i="6"/>
  <c r="L85" i="6" s="1"/>
  <c r="I85" i="6"/>
  <c r="J85" i="6"/>
  <c r="X85" i="6"/>
  <c r="AA85" i="6"/>
  <c r="F86" i="6"/>
  <c r="H86" i="6"/>
  <c r="L86" i="6" s="1"/>
  <c r="I86" i="6"/>
  <c r="J86" i="6"/>
  <c r="X86" i="6"/>
  <c r="AA86" i="6"/>
  <c r="F87" i="6"/>
  <c r="H87" i="6"/>
  <c r="L87" i="6" s="1"/>
  <c r="I87" i="6"/>
  <c r="J87" i="6"/>
  <c r="X87" i="6"/>
  <c r="AA87" i="6"/>
  <c r="F88" i="6"/>
  <c r="H88" i="6"/>
  <c r="L88" i="6" s="1"/>
  <c r="I88" i="6"/>
  <c r="J88" i="6"/>
  <c r="X88" i="6"/>
  <c r="AA88" i="6"/>
  <c r="F89" i="6"/>
  <c r="H89" i="6"/>
  <c r="L89" i="6" s="1"/>
  <c r="I89" i="6"/>
  <c r="J89" i="6"/>
  <c r="X89" i="6"/>
  <c r="AA89" i="6"/>
  <c r="F90" i="6"/>
  <c r="H90" i="6"/>
  <c r="L90" i="6" s="1"/>
  <c r="I90" i="6"/>
  <c r="J90" i="6"/>
  <c r="X90" i="6"/>
  <c r="AA90" i="6"/>
  <c r="F91" i="6"/>
  <c r="H91" i="6"/>
  <c r="L91" i="6" s="1"/>
  <c r="I91" i="6"/>
  <c r="J91" i="6"/>
  <c r="X91" i="6"/>
  <c r="AA91" i="6"/>
  <c r="F92" i="6"/>
  <c r="H92" i="6"/>
  <c r="L92" i="6" s="1"/>
  <c r="I92" i="6"/>
  <c r="J92" i="6"/>
  <c r="X92" i="6"/>
  <c r="AA92" i="6"/>
  <c r="F93" i="6"/>
  <c r="H93" i="6"/>
  <c r="L93" i="6" s="1"/>
  <c r="I93" i="6"/>
  <c r="J93" i="6"/>
  <c r="X93" i="6"/>
  <c r="AA93" i="6"/>
  <c r="F94" i="6"/>
  <c r="H94" i="6"/>
  <c r="L94" i="6" s="1"/>
  <c r="I94" i="6"/>
  <c r="J94" i="6"/>
  <c r="X94" i="6"/>
  <c r="AA94" i="6"/>
  <c r="F95" i="6"/>
  <c r="H95" i="6"/>
  <c r="L95" i="6" s="1"/>
  <c r="I95" i="6"/>
  <c r="J95" i="6"/>
  <c r="X95" i="6"/>
  <c r="AA95" i="6"/>
  <c r="F96" i="6"/>
  <c r="H96" i="6"/>
  <c r="L96" i="6" s="1"/>
  <c r="I96" i="6"/>
  <c r="J96" i="6"/>
  <c r="X96" i="6"/>
  <c r="AA96" i="6"/>
  <c r="F97" i="6"/>
  <c r="H97" i="6"/>
  <c r="L97" i="6" s="1"/>
  <c r="I97" i="6"/>
  <c r="J97" i="6"/>
  <c r="X97" i="6"/>
  <c r="AA97" i="6"/>
  <c r="F98" i="6"/>
  <c r="H98" i="6"/>
  <c r="L98" i="6" s="1"/>
  <c r="I98" i="6"/>
  <c r="J98" i="6"/>
  <c r="X98" i="6"/>
  <c r="AA98" i="6"/>
  <c r="F99" i="6"/>
  <c r="H99" i="6"/>
  <c r="L99" i="6" s="1"/>
  <c r="I99" i="6"/>
  <c r="J99" i="6"/>
  <c r="X99" i="6"/>
  <c r="AA99" i="6"/>
  <c r="F100" i="6"/>
  <c r="H100" i="6"/>
  <c r="L100" i="6" s="1"/>
  <c r="I100" i="6"/>
  <c r="J100" i="6"/>
  <c r="X100" i="6"/>
  <c r="AA100" i="6"/>
  <c r="F101" i="6"/>
  <c r="H101" i="6"/>
  <c r="I101" i="6"/>
  <c r="J101" i="6"/>
  <c r="L101" i="6"/>
  <c r="X101" i="6"/>
  <c r="AA101" i="6"/>
  <c r="G72" i="15" l="1"/>
  <c r="O69" i="15"/>
  <c r="G67" i="15"/>
  <c r="O63" i="15"/>
  <c r="G61" i="15"/>
  <c r="G53" i="15"/>
  <c r="G46" i="15"/>
  <c r="G18" i="15"/>
  <c r="G12" i="15"/>
  <c r="G6" i="15"/>
  <c r="G100" i="15"/>
  <c r="G94" i="15"/>
  <c r="G91" i="15"/>
  <c r="G88" i="15"/>
  <c r="G85" i="15"/>
  <c r="G82" i="15"/>
  <c r="G79" i="15"/>
  <c r="G76" i="15"/>
  <c r="O70" i="15"/>
  <c r="O64" i="15"/>
  <c r="G47" i="15"/>
  <c r="G36" i="15"/>
  <c r="G32" i="15"/>
  <c r="O71" i="15"/>
  <c r="O65" i="15"/>
  <c r="O59" i="15"/>
  <c r="G41" i="15"/>
  <c r="G29" i="15"/>
  <c r="G25" i="15"/>
  <c r="G14" i="15"/>
  <c r="G8" i="15"/>
  <c r="G2" i="15"/>
  <c r="G101" i="15"/>
  <c r="G98" i="15"/>
  <c r="G95" i="15"/>
  <c r="G92" i="15"/>
  <c r="G89" i="15"/>
  <c r="G86" i="15"/>
  <c r="G83" i="15"/>
  <c r="G80" i="15"/>
  <c r="G77" i="15"/>
  <c r="G58" i="15"/>
  <c r="G37" i="15"/>
  <c r="G21" i="15"/>
  <c r="G15" i="15"/>
  <c r="G9" i="15"/>
  <c r="G3" i="15"/>
  <c r="G55" i="15"/>
  <c r="G38" i="15"/>
  <c r="G26" i="15"/>
  <c r="G16" i="15"/>
  <c r="I86" i="1"/>
  <c r="J86" i="1" s="1"/>
  <c r="I83" i="1"/>
  <c r="J83" i="1" s="1"/>
  <c r="I80" i="1"/>
  <c r="J80" i="1" s="1"/>
  <c r="I77" i="1"/>
  <c r="J77" i="1" s="1"/>
  <c r="I74" i="1"/>
  <c r="J74" i="1" s="1"/>
  <c r="I71" i="1"/>
  <c r="J71" i="1" s="1"/>
  <c r="I68" i="1"/>
  <c r="J68" i="1" s="1"/>
  <c r="I65" i="1"/>
  <c r="J65" i="1" s="1"/>
  <c r="I62" i="1"/>
  <c r="J62" i="1" s="1"/>
  <c r="I59" i="1"/>
  <c r="J59" i="1" s="1"/>
  <c r="I56" i="1"/>
  <c r="J56" i="1" s="1"/>
  <c r="I58" i="1"/>
  <c r="J58" i="1" s="1"/>
  <c r="I77" i="2"/>
  <c r="J77" i="2" s="1"/>
  <c r="I74" i="2"/>
  <c r="J74" i="2" s="1"/>
  <c r="I68" i="2"/>
  <c r="J68" i="2" s="1"/>
  <c r="I62" i="2"/>
  <c r="J62" i="2" s="1"/>
  <c r="I56" i="2"/>
  <c r="J56" i="2" s="1"/>
  <c r="I32" i="2"/>
  <c r="J32" i="2" s="1"/>
  <c r="I29" i="2"/>
  <c r="J29" i="2" s="1"/>
  <c r="I24" i="2"/>
  <c r="J24" i="2" s="1"/>
  <c r="I20" i="2"/>
  <c r="J20" i="2" s="1"/>
  <c r="I17" i="2"/>
  <c r="J17" i="2" s="1"/>
  <c r="G98" i="2"/>
  <c r="I93" i="2"/>
  <c r="J93" i="2" s="1"/>
  <c r="I83" i="2"/>
  <c r="J83" i="2" s="1"/>
  <c r="I80" i="2"/>
  <c r="J80" i="2" s="1"/>
  <c r="I49" i="2"/>
  <c r="J49" i="2" s="1"/>
  <c r="I43" i="2"/>
  <c r="J43" i="2" s="1"/>
  <c r="I39" i="2"/>
  <c r="J39" i="2" s="1"/>
  <c r="I26" i="2"/>
  <c r="J26" i="2" s="1"/>
  <c r="I23" i="2"/>
  <c r="J23" i="2" s="1"/>
  <c r="I14" i="2"/>
  <c r="J14" i="2" s="1"/>
  <c r="I11" i="2"/>
  <c r="J11" i="2" s="1"/>
  <c r="I8" i="2"/>
  <c r="J8" i="2" s="1"/>
  <c r="I5" i="2"/>
  <c r="J5" i="2" s="1"/>
  <c r="AZ2" i="2"/>
  <c r="I2" i="2"/>
  <c r="J2" i="2" s="1"/>
  <c r="G89" i="2"/>
  <c r="I86" i="2"/>
  <c r="J86" i="2" s="1"/>
  <c r="I73" i="2"/>
  <c r="J73" i="2" s="1"/>
  <c r="I67" i="2"/>
  <c r="J67" i="2" s="1"/>
  <c r="I61" i="2"/>
  <c r="J61" i="2" s="1"/>
  <c r="I55" i="2"/>
  <c r="J55" i="2" s="1"/>
  <c r="I51" i="2"/>
  <c r="J51" i="2" s="1"/>
  <c r="I45" i="2"/>
  <c r="J45" i="2" s="1"/>
  <c r="I35" i="2"/>
  <c r="J35" i="2" s="1"/>
  <c r="G101" i="2"/>
  <c r="I75" i="2"/>
  <c r="J75" i="2" s="1"/>
  <c r="I69" i="2"/>
  <c r="J69" i="2" s="1"/>
  <c r="I63" i="2"/>
  <c r="J63" i="2" s="1"/>
  <c r="I57" i="2"/>
  <c r="J57" i="2" s="1"/>
  <c r="G31" i="2"/>
  <c r="O73" i="15"/>
  <c r="O54" i="15"/>
  <c r="G54" i="15"/>
  <c r="O74" i="15"/>
  <c r="O48" i="15"/>
  <c r="G48" i="15"/>
  <c r="G50" i="15"/>
  <c r="O42" i="15"/>
  <c r="G42" i="15"/>
  <c r="G57" i="15"/>
  <c r="G51" i="15"/>
  <c r="G45" i="15"/>
  <c r="CF78" i="16"/>
  <c r="CL78" i="16"/>
  <c r="CC78" i="16"/>
  <c r="CJ78" i="16"/>
  <c r="CQ78" i="16"/>
  <c r="CK78" i="16"/>
  <c r="CH78" i="16"/>
  <c r="CE78" i="16"/>
  <c r="CO78" i="16"/>
  <c r="CB78" i="16"/>
  <c r="CP78" i="16"/>
  <c r="CG78" i="16"/>
  <c r="CI78" i="16"/>
  <c r="CM78" i="16"/>
  <c r="G43" i="15"/>
  <c r="CC17" i="18"/>
  <c r="CI17" i="18"/>
  <c r="CO17" i="18"/>
  <c r="CC15" i="18"/>
  <c r="CI15" i="18"/>
  <c r="CO15" i="18"/>
  <c r="CC13" i="18"/>
  <c r="CI13" i="18"/>
  <c r="CO13" i="18"/>
  <c r="CC11" i="18"/>
  <c r="CI11" i="18"/>
  <c r="CO11" i="18"/>
  <c r="CC9" i="18"/>
  <c r="CI9" i="18"/>
  <c r="CO9" i="18"/>
  <c r="CC7" i="18"/>
  <c r="CI7" i="18"/>
  <c r="CO7" i="18"/>
  <c r="CC5" i="18"/>
  <c r="CI5" i="18"/>
  <c r="CO5" i="18"/>
  <c r="CC3" i="18"/>
  <c r="CI3" i="18"/>
  <c r="CO3" i="18"/>
  <c r="CK2" i="18"/>
  <c r="CC99" i="16"/>
  <c r="CI99" i="16"/>
  <c r="CO99" i="16"/>
  <c r="CK99" i="16"/>
  <c r="CK98" i="16"/>
  <c r="CC95" i="16"/>
  <c r="CI95" i="16"/>
  <c r="CO95" i="16"/>
  <c r="CK95" i="16"/>
  <c r="CB92" i="16"/>
  <c r="CH92" i="16"/>
  <c r="CN92" i="16"/>
  <c r="CC92" i="16"/>
  <c r="CI92" i="16"/>
  <c r="CO92" i="16"/>
  <c r="CL92" i="16"/>
  <c r="CJ92" i="16"/>
  <c r="CB89" i="16"/>
  <c r="CH89" i="16"/>
  <c r="CN89" i="16"/>
  <c r="CC89" i="16"/>
  <c r="CI89" i="16"/>
  <c r="CO89" i="16"/>
  <c r="CL89" i="16"/>
  <c r="CJ89" i="16"/>
  <c r="CQ85" i="16"/>
  <c r="CF82" i="16"/>
  <c r="CL82" i="16"/>
  <c r="CE82" i="16"/>
  <c r="CM82" i="16"/>
  <c r="CG82" i="16"/>
  <c r="CN82" i="16"/>
  <c r="CH82" i="16"/>
  <c r="CQ82" i="16"/>
  <c r="CC82" i="16"/>
  <c r="CO82" i="16"/>
  <c r="CF73" i="16"/>
  <c r="CL73" i="16"/>
  <c r="CE73" i="16"/>
  <c r="CM73" i="16"/>
  <c r="CG73" i="16"/>
  <c r="CN73" i="16"/>
  <c r="CB73" i="16"/>
  <c r="CK73" i="16"/>
  <c r="CI73" i="16"/>
  <c r="G78" i="2"/>
  <c r="I78" i="2"/>
  <c r="J78" i="2" s="1"/>
  <c r="CC2" i="18"/>
  <c r="CI2" i="18"/>
  <c r="CO2" i="18"/>
  <c r="CG2" i="18"/>
  <c r="CN2" i="18"/>
  <c r="CC98" i="16"/>
  <c r="CI98" i="16"/>
  <c r="CO98" i="16"/>
  <c r="CG98" i="16"/>
  <c r="CN98" i="16"/>
  <c r="CF85" i="16"/>
  <c r="CL85" i="16"/>
  <c r="CE85" i="16"/>
  <c r="CM85" i="16"/>
  <c r="CG85" i="16"/>
  <c r="CN85" i="16"/>
  <c r="CP85" i="16"/>
  <c r="CB85" i="16"/>
  <c r="CK85" i="16"/>
  <c r="CM17" i="18"/>
  <c r="CF17" i="18"/>
  <c r="CM15" i="18"/>
  <c r="CF15" i="18"/>
  <c r="CM13" i="18"/>
  <c r="CF13" i="18"/>
  <c r="CM11" i="18"/>
  <c r="CF11" i="18"/>
  <c r="CM9" i="18"/>
  <c r="CF9" i="18"/>
  <c r="CM7" i="18"/>
  <c r="CF7" i="18"/>
  <c r="CM5" i="18"/>
  <c r="CF5" i="18"/>
  <c r="CM3" i="18"/>
  <c r="CF3" i="18"/>
  <c r="CQ2" i="18"/>
  <c r="CH2" i="18"/>
  <c r="CN99" i="16"/>
  <c r="CF99" i="16"/>
  <c r="CQ98" i="16"/>
  <c r="CH98" i="16"/>
  <c r="CN95" i="16"/>
  <c r="CF95" i="16"/>
  <c r="CB93" i="16"/>
  <c r="CH93" i="16"/>
  <c r="CN93" i="16"/>
  <c r="CC93" i="16"/>
  <c r="CI93" i="16"/>
  <c r="CO93" i="16"/>
  <c r="CL93" i="16"/>
  <c r="CJ93" i="16"/>
  <c r="CG92" i="16"/>
  <c r="CB90" i="16"/>
  <c r="CH90" i="16"/>
  <c r="CN90" i="16"/>
  <c r="CC90" i="16"/>
  <c r="CI90" i="16"/>
  <c r="CO90" i="16"/>
  <c r="CL90" i="16"/>
  <c r="CJ90" i="16"/>
  <c r="CG89" i="16"/>
  <c r="CB87" i="16"/>
  <c r="CH87" i="16"/>
  <c r="CN87" i="16"/>
  <c r="CC87" i="16"/>
  <c r="CI87" i="16"/>
  <c r="CO87" i="16"/>
  <c r="CL87" i="16"/>
  <c r="CJ87" i="16"/>
  <c r="CJ85" i="16"/>
  <c r="CJ82" i="16"/>
  <c r="CF79" i="16"/>
  <c r="CL79" i="16"/>
  <c r="CE79" i="16"/>
  <c r="CM79" i="16"/>
  <c r="CG79" i="16"/>
  <c r="CN79" i="16"/>
  <c r="CI79" i="16"/>
  <c r="CP79" i="16"/>
  <c r="CJ73" i="16"/>
  <c r="CL17" i="18"/>
  <c r="CE17" i="18"/>
  <c r="CC16" i="18"/>
  <c r="CI16" i="18"/>
  <c r="CO16" i="18"/>
  <c r="CL15" i="18"/>
  <c r="CE15" i="18"/>
  <c r="CC14" i="18"/>
  <c r="CI14" i="18"/>
  <c r="CO14" i="18"/>
  <c r="CL13" i="18"/>
  <c r="CE13" i="18"/>
  <c r="CC12" i="18"/>
  <c r="CI12" i="18"/>
  <c r="CO12" i="18"/>
  <c r="CL11" i="18"/>
  <c r="CE11" i="18"/>
  <c r="CC10" i="18"/>
  <c r="CI10" i="18"/>
  <c r="CO10" i="18"/>
  <c r="CL9" i="18"/>
  <c r="CE9" i="18"/>
  <c r="CC8" i="18"/>
  <c r="CI8" i="18"/>
  <c r="CO8" i="18"/>
  <c r="CL7" i="18"/>
  <c r="CE7" i="18"/>
  <c r="CC6" i="18"/>
  <c r="CI6" i="18"/>
  <c r="CO6" i="18"/>
  <c r="CL5" i="18"/>
  <c r="CE5" i="18"/>
  <c r="CC4" i="18"/>
  <c r="CI4" i="18"/>
  <c r="CO4" i="18"/>
  <c r="CL3" i="18"/>
  <c r="CE3" i="18"/>
  <c r="CP2" i="18"/>
  <c r="CF2" i="18"/>
  <c r="CC101" i="16"/>
  <c r="CI101" i="16"/>
  <c r="CO101" i="16"/>
  <c r="CK101" i="16"/>
  <c r="CK100" i="16"/>
  <c r="CM99" i="16"/>
  <c r="CE99" i="16"/>
  <c r="CP98" i="16"/>
  <c r="CF98" i="16"/>
  <c r="CC97" i="16"/>
  <c r="CI97" i="16"/>
  <c r="CO97" i="16"/>
  <c r="CK97" i="16"/>
  <c r="CK96" i="16"/>
  <c r="CM95" i="16"/>
  <c r="CE95" i="16"/>
  <c r="CK93" i="16"/>
  <c r="CF92" i="16"/>
  <c r="CK90" i="16"/>
  <c r="CF89" i="16"/>
  <c r="CK87" i="16"/>
  <c r="CI85" i="16"/>
  <c r="CF84" i="16"/>
  <c r="CL84" i="16"/>
  <c r="CC84" i="16"/>
  <c r="CJ84" i="16"/>
  <c r="CQ84" i="16"/>
  <c r="CK84" i="16"/>
  <c r="CE84" i="16"/>
  <c r="CO84" i="16"/>
  <c r="CB84" i="16"/>
  <c r="CM84" i="16"/>
  <c r="CI82" i="16"/>
  <c r="CF81" i="16"/>
  <c r="CL81" i="16"/>
  <c r="CC81" i="16"/>
  <c r="CJ81" i="16"/>
  <c r="CQ81" i="16"/>
  <c r="CK81" i="16"/>
  <c r="CG81" i="16"/>
  <c r="CP81" i="16"/>
  <c r="CN81" i="16"/>
  <c r="CJ79" i="16"/>
  <c r="CH73" i="16"/>
  <c r="CF72" i="16"/>
  <c r="CL72" i="16"/>
  <c r="CC72" i="16"/>
  <c r="CJ72" i="16"/>
  <c r="CQ72" i="16"/>
  <c r="CK72" i="16"/>
  <c r="CB72" i="16"/>
  <c r="CM72" i="16"/>
  <c r="CH72" i="16"/>
  <c r="CL101" i="18"/>
  <c r="CL100" i="18"/>
  <c r="CL99" i="18"/>
  <c r="CL98" i="18"/>
  <c r="CL97" i="18"/>
  <c r="CL96" i="18"/>
  <c r="CL95" i="18"/>
  <c r="CL94" i="18"/>
  <c r="CL93" i="18"/>
  <c r="CL92" i="18"/>
  <c r="CL91" i="18"/>
  <c r="CL90" i="18"/>
  <c r="CL89" i="18"/>
  <c r="CL88" i="18"/>
  <c r="CL87" i="18"/>
  <c r="CL86" i="18"/>
  <c r="CL85" i="18"/>
  <c r="CL84" i="18"/>
  <c r="CL83" i="18"/>
  <c r="CL82" i="18"/>
  <c r="CL81" i="18"/>
  <c r="CL80" i="18"/>
  <c r="CL79" i="18"/>
  <c r="CL78" i="18"/>
  <c r="CL77" i="18"/>
  <c r="CL76" i="18"/>
  <c r="CL75" i="18"/>
  <c r="CL74" i="18"/>
  <c r="CL73" i="18"/>
  <c r="CL72" i="18"/>
  <c r="CL71" i="18"/>
  <c r="CL70" i="18"/>
  <c r="CL69" i="18"/>
  <c r="CL68" i="18"/>
  <c r="CL67" i="18"/>
  <c r="CL66" i="18"/>
  <c r="CL65" i="18"/>
  <c r="CL64" i="18"/>
  <c r="CL63" i="18"/>
  <c r="CL62" i="18"/>
  <c r="CL61" i="18"/>
  <c r="CL60" i="18"/>
  <c r="CK17" i="18"/>
  <c r="CK15" i="18"/>
  <c r="CK13" i="18"/>
  <c r="CK11" i="18"/>
  <c r="CK9" i="18"/>
  <c r="CK7" i="18"/>
  <c r="CK5" i="18"/>
  <c r="CK3" i="18"/>
  <c r="CM2" i="18"/>
  <c r="CE2" i="18"/>
  <c r="CC100" i="16"/>
  <c r="CI100" i="16"/>
  <c r="CO100" i="16"/>
  <c r="CG100" i="16"/>
  <c r="CN100" i="16"/>
  <c r="CL99" i="16"/>
  <c r="CM98" i="16"/>
  <c r="CE98" i="16"/>
  <c r="CC96" i="16"/>
  <c r="CI96" i="16"/>
  <c r="CO96" i="16"/>
  <c r="CG96" i="16"/>
  <c r="CN96" i="16"/>
  <c r="CL95" i="16"/>
  <c r="CC94" i="16"/>
  <c r="CI94" i="16"/>
  <c r="CO94" i="16"/>
  <c r="CB94" i="16"/>
  <c r="CJ94" i="16"/>
  <c r="CQ94" i="16"/>
  <c r="CG94" i="16"/>
  <c r="CN94" i="16"/>
  <c r="CG93" i="16"/>
  <c r="CQ92" i="16"/>
  <c r="CE92" i="16"/>
  <c r="CB91" i="16"/>
  <c r="CH91" i="16"/>
  <c r="CN91" i="16"/>
  <c r="CC91" i="16"/>
  <c r="CI91" i="16"/>
  <c r="CO91" i="16"/>
  <c r="CL91" i="16"/>
  <c r="CJ91" i="16"/>
  <c r="CG90" i="16"/>
  <c r="CQ89" i="16"/>
  <c r="CE89" i="16"/>
  <c r="CB88" i="16"/>
  <c r="CH88" i="16"/>
  <c r="CN88" i="16"/>
  <c r="CC88" i="16"/>
  <c r="CI88" i="16"/>
  <c r="CO88" i="16"/>
  <c r="CL88" i="16"/>
  <c r="CJ88" i="16"/>
  <c r="CG87" i="16"/>
  <c r="CH85" i="16"/>
  <c r="CH79" i="16"/>
  <c r="CN72" i="16"/>
  <c r="CQ76" i="16"/>
  <c r="CP75" i="16"/>
  <c r="G97" i="2"/>
  <c r="I97" i="2"/>
  <c r="J97" i="2" s="1"/>
  <c r="G84" i="2"/>
  <c r="I84" i="2"/>
  <c r="J84" i="2" s="1"/>
  <c r="I34" i="2"/>
  <c r="J34" i="2" s="1"/>
  <c r="G34" i="2"/>
  <c r="G33" i="2"/>
  <c r="I33" i="2"/>
  <c r="J33" i="2" s="1"/>
  <c r="G18" i="2"/>
  <c r="I18" i="2"/>
  <c r="J18" i="2" s="1"/>
  <c r="I92" i="2"/>
  <c r="J92" i="2" s="1"/>
  <c r="G92" i="2"/>
  <c r="G70" i="2"/>
  <c r="I70" i="2"/>
  <c r="J70" i="2" s="1"/>
  <c r="G40" i="2"/>
  <c r="I40" i="2"/>
  <c r="J40" i="2" s="1"/>
  <c r="G36" i="2"/>
  <c r="I36" i="2"/>
  <c r="J36" i="2" s="1"/>
  <c r="G76" i="2"/>
  <c r="I76" i="2"/>
  <c r="J76" i="2" s="1"/>
  <c r="CF76" i="16"/>
  <c r="CL76" i="16"/>
  <c r="CE76" i="16"/>
  <c r="CM76" i="16"/>
  <c r="CG76" i="16"/>
  <c r="CN76" i="16"/>
  <c r="CF75" i="16"/>
  <c r="CL75" i="16"/>
  <c r="CC75" i="16"/>
  <c r="CJ75" i="16"/>
  <c r="CQ75" i="16"/>
  <c r="CK75" i="16"/>
  <c r="I95" i="2"/>
  <c r="J95" i="2" s="1"/>
  <c r="G95" i="2"/>
  <c r="G94" i="2"/>
  <c r="I94" i="2"/>
  <c r="J94" i="2" s="1"/>
  <c r="G48" i="2"/>
  <c r="I48" i="2"/>
  <c r="J48" i="2" s="1"/>
  <c r="G42" i="2"/>
  <c r="I42" i="2"/>
  <c r="J42" i="2" s="1"/>
  <c r="G3" i="2"/>
  <c r="I3" i="2"/>
  <c r="J3" i="2" s="1"/>
  <c r="CO86" i="16"/>
  <c r="CI86" i="16"/>
  <c r="CB86" i="16"/>
  <c r="CP83" i="16"/>
  <c r="CI83" i="16"/>
  <c r="CP80" i="16"/>
  <c r="CI80" i="16"/>
  <c r="CP77" i="16"/>
  <c r="CI77" i="16"/>
  <c r="CP74" i="16"/>
  <c r="CI74" i="16"/>
  <c r="CP71" i="16"/>
  <c r="CI71" i="16"/>
  <c r="G91" i="2"/>
  <c r="I91" i="2"/>
  <c r="J91" i="2" s="1"/>
  <c r="G72" i="2"/>
  <c r="I72" i="2"/>
  <c r="J72" i="2" s="1"/>
  <c r="G64" i="2"/>
  <c r="I64" i="2"/>
  <c r="J64" i="2" s="1"/>
  <c r="G21" i="2"/>
  <c r="I21" i="2"/>
  <c r="J21" i="2" s="1"/>
  <c r="CF83" i="16"/>
  <c r="CL83" i="16"/>
  <c r="CF80" i="16"/>
  <c r="CL80" i="16"/>
  <c r="CF77" i="16"/>
  <c r="CL77" i="16"/>
  <c r="CF74" i="16"/>
  <c r="CL74" i="16"/>
  <c r="CF71" i="16"/>
  <c r="CL71" i="16"/>
  <c r="G88" i="2"/>
  <c r="I88" i="2"/>
  <c r="J88" i="2" s="1"/>
  <c r="G66" i="2"/>
  <c r="I66" i="2"/>
  <c r="J66" i="2" s="1"/>
  <c r="G58" i="2"/>
  <c r="I58" i="2"/>
  <c r="J58" i="2" s="1"/>
  <c r="G60" i="2"/>
  <c r="I60" i="2"/>
  <c r="J60" i="2" s="1"/>
  <c r="G52" i="2"/>
  <c r="I52" i="2"/>
  <c r="J52" i="2" s="1"/>
  <c r="G100" i="2"/>
  <c r="I100" i="2"/>
  <c r="J100" i="2" s="1"/>
  <c r="G82" i="2"/>
  <c r="I82" i="2"/>
  <c r="J82" i="2" s="1"/>
  <c r="G54" i="2"/>
  <c r="I54" i="2"/>
  <c r="J54" i="2" s="1"/>
  <c r="G46" i="2"/>
  <c r="I46" i="2"/>
  <c r="J46" i="2" s="1"/>
  <c r="CL70" i="16"/>
  <c r="CL69" i="16"/>
  <c r="CL68" i="16"/>
  <c r="CL67" i="16"/>
  <c r="CL66" i="16"/>
  <c r="CL65" i="16"/>
  <c r="CL64" i="16"/>
  <c r="CL63" i="16"/>
  <c r="CL62" i="16"/>
  <c r="CL61" i="16"/>
  <c r="CL60" i="16"/>
  <c r="CL59" i="16"/>
  <c r="CL58" i="16"/>
  <c r="CL57" i="16"/>
  <c r="CL56" i="16"/>
  <c r="CL55" i="16"/>
  <c r="CL54" i="16"/>
  <c r="CL53" i="16"/>
</calcChain>
</file>

<file path=xl/sharedStrings.xml><?xml version="1.0" encoding="utf-8"?>
<sst xmlns="http://schemas.openxmlformats.org/spreadsheetml/2006/main" count="603" uniqueCount="283">
  <si>
    <t>No.</t>
  </si>
  <si>
    <t>Name</t>
  </si>
  <si>
    <t>Comments</t>
  </si>
  <si>
    <t>Type</t>
  </si>
  <si>
    <r>
      <rPr>
        <sz val="11"/>
        <color theme="1"/>
        <rFont val="Arial"/>
        <family val="2"/>
      </rPr>
      <t>I_code1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</si>
  <si>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</si>
  <si>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I_code2</t>
    </r>
    <phoneticPr fontId="0"/>
  </si>
  <si>
    <t>Model</t>
  </si>
  <si>
    <r>
      <rPr>
        <sz val="11"/>
        <color theme="1"/>
        <rFont val="Arial"/>
        <family val="2"/>
      </rPr>
      <t>I_model3</t>
    </r>
    <phoneticPr fontId="0"/>
  </si>
  <si>
    <r>
      <rPr>
        <sz val="11"/>
        <color theme="1"/>
        <rFont val="Arial"/>
        <family val="2"/>
      </rPr>
      <t>I_code4</t>
    </r>
    <phoneticPr fontId="0"/>
  </si>
  <si>
    <t>Airflow level</t>
  </si>
  <si>
    <r>
      <rPr>
        <sz val="11"/>
        <color theme="1"/>
        <rFont val="Arial"/>
        <family val="2"/>
      </rPr>
      <t>I_code5</t>
    </r>
    <phoneticPr fontId="0"/>
  </si>
  <si>
    <t>C_DBT</t>
  </si>
  <si>
    <t>RH %</t>
  </si>
  <si>
    <t>Rq TC</t>
  </si>
  <si>
    <t>Rq SC</t>
  </si>
  <si>
    <t>H_DBT</t>
  </si>
  <si>
    <t>Rq HC</t>
  </si>
  <si>
    <t>Primary setting</t>
  </si>
  <si>
    <r>
      <rPr>
        <sz val="11"/>
        <color theme="1"/>
        <rFont val="Arial"/>
        <family val="2"/>
      </rPr>
      <t>I_code6</t>
    </r>
    <phoneticPr fontId="0"/>
  </si>
  <si>
    <t>Required air flow</t>
  </si>
  <si>
    <t>External static pressure</t>
  </si>
  <si>
    <t>Refrigerant system number</t>
  </si>
  <si>
    <t>RC</t>
  </si>
  <si>
    <r>
      <rPr>
        <sz val="11"/>
        <color theme="1"/>
        <rFont val="Arial"/>
        <family val="2"/>
      </rPr>
      <t>l_code6</t>
    </r>
    <phoneticPr fontId="0"/>
  </si>
  <si>
    <r>
      <rPr>
        <sz val="11"/>
        <color rgb="FF222222"/>
        <rFont val="Arial"/>
        <family val="2"/>
      </rPr>
      <t>VRF Outdoor Name</t>
    </r>
    <phoneticPr fontId="0"/>
  </si>
  <si>
    <r>
      <rPr>
        <sz val="11"/>
        <color theme="1"/>
        <rFont val="Arial"/>
        <family val="2"/>
      </rPr>
      <t>VRF Outdoor Name</t>
    </r>
    <phoneticPr fontId="0"/>
  </si>
  <si>
    <r>
      <rPr>
        <sz val="9"/>
        <color theme="1"/>
        <rFont val="Arial"/>
        <family val="2"/>
      </rPr>
      <t>Type</t>
    </r>
    <phoneticPr fontId="0"/>
  </si>
  <si>
    <t>Dst_Zone</t>
  </si>
  <si>
    <r>
      <rPr>
        <sz val="9"/>
        <color theme="1"/>
        <rFont val="Arial"/>
        <family val="2"/>
      </rPr>
      <t>Airflow level</t>
    </r>
    <phoneticPr fontId="0"/>
  </si>
  <si>
    <r>
      <rPr>
        <sz val="9"/>
        <color theme="1"/>
        <rFont val="Arial"/>
        <family val="2"/>
      </rPr>
      <t>Primary setting</t>
    </r>
    <phoneticPr fontId="0"/>
  </si>
  <si>
    <t>High</t>
  </si>
  <si>
    <t>Middle</t>
  </si>
  <si>
    <t>Slim duct(Drain pump internal)</t>
  </si>
  <si>
    <t>Low</t>
  </si>
  <si>
    <r>
      <rPr>
        <sz val="9"/>
        <color theme="1"/>
        <rFont val="Arial"/>
        <family val="2"/>
      </rPr>
      <t>Indoortype+model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</si>
  <si>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</si>
  <si>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</si>
  <si>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</si>
  <si>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t>Other unit</t>
  </si>
  <si>
    <t>Model name</t>
  </si>
  <si>
    <t>Rated TC</t>
  </si>
  <si>
    <t>Rated HC</t>
  </si>
  <si>
    <t>Heat exchanger capacity</t>
  </si>
  <si>
    <t>Select picture</t>
  </si>
  <si>
    <t>Rated SC</t>
  </si>
  <si>
    <t>Airflow High</t>
  </si>
  <si>
    <t>Airflow Low</t>
  </si>
  <si>
    <t>SP High</t>
  </si>
  <si>
    <t>SP Low</t>
  </si>
  <si>
    <t>Sound High</t>
  </si>
  <si>
    <t>Sound Low</t>
  </si>
  <si>
    <t>MCA</t>
  </si>
  <si>
    <t>Power</t>
  </si>
  <si>
    <t>Dimensions Height</t>
  </si>
  <si>
    <t>Dimensions Weight</t>
  </si>
  <si>
    <t>Dimensions Depth</t>
  </si>
  <si>
    <t>Weight</t>
  </si>
  <si>
    <r>
      <rPr>
        <sz val="11"/>
        <color theme="1"/>
        <rFont val="Arial"/>
        <family val="2"/>
      </rPr>
      <t>Other unit</t>
    </r>
    <phoneticPr fontId="0"/>
  </si>
  <si>
    <r>
      <rPr>
        <sz val="11"/>
        <color theme="1"/>
        <rFont val="Arial"/>
        <family val="2"/>
      </rPr>
      <t>Rated TC</t>
    </r>
    <phoneticPr fontId="0"/>
  </si>
  <si>
    <r>
      <rPr>
        <sz val="11"/>
        <color theme="1"/>
        <rFont val="Arial"/>
        <family val="2"/>
      </rPr>
      <t>Rated HC</t>
    </r>
    <phoneticPr fontId="0"/>
  </si>
  <si>
    <r>
      <rPr>
        <sz val="11"/>
        <color theme="1"/>
        <rFont val="Arial"/>
        <family val="2"/>
      </rPr>
      <t>Heat exchanger capacity</t>
    </r>
    <phoneticPr fontId="0"/>
  </si>
  <si>
    <r>
      <rPr>
        <sz val="11"/>
        <color theme="1"/>
        <rFont val="Arial"/>
        <family val="2"/>
      </rPr>
      <t>Rated SC</t>
    </r>
    <phoneticPr fontId="0"/>
  </si>
  <si>
    <r>
      <rPr>
        <sz val="11"/>
        <color theme="1"/>
        <rFont val="Arial"/>
        <family val="2"/>
      </rPr>
      <t>Airflow High</t>
    </r>
    <phoneticPr fontId="0"/>
  </si>
  <si>
    <r>
      <rPr>
        <sz val="11"/>
        <color theme="1"/>
        <rFont val="Arial"/>
        <family val="2"/>
      </rPr>
      <t>Airflow Low</t>
    </r>
    <phoneticPr fontId="0"/>
  </si>
  <si>
    <r>
      <rPr>
        <sz val="11"/>
        <color theme="1"/>
        <rFont val="Arial"/>
        <family val="2"/>
      </rPr>
      <t>SP Hig</t>
    </r>
    <phoneticPr fontId="0"/>
  </si>
  <si>
    <r>
      <rPr>
        <sz val="11"/>
        <color theme="1"/>
        <rFont val="Arial"/>
        <family val="2"/>
      </rPr>
      <t>SP Low</t>
    </r>
    <phoneticPr fontId="0"/>
  </si>
  <si>
    <r>
      <rPr>
        <sz val="11"/>
        <color theme="1"/>
        <rFont val="Arial"/>
        <family val="2"/>
      </rPr>
      <t>Sound High</t>
    </r>
    <phoneticPr fontId="0"/>
  </si>
  <si>
    <r>
      <rPr>
        <sz val="11"/>
        <color theme="1"/>
        <rFont val="Arial"/>
        <family val="2"/>
      </rPr>
      <t>Sound Low</t>
    </r>
    <phoneticPr fontId="0"/>
  </si>
  <si>
    <r>
      <rPr>
        <sz val="11"/>
        <color theme="1"/>
        <rFont val="Arial"/>
        <family val="2"/>
      </rPr>
      <t>MCA</t>
    </r>
    <phoneticPr fontId="0"/>
  </si>
  <si>
    <r>
      <rPr>
        <sz val="11"/>
        <color theme="1"/>
        <rFont val="Arial"/>
        <family val="2"/>
      </rPr>
      <t>Power</t>
    </r>
    <phoneticPr fontId="0"/>
  </si>
  <si>
    <r>
      <rPr>
        <sz val="11"/>
        <color theme="1"/>
        <rFont val="Arial"/>
        <family val="2"/>
      </rPr>
      <t>Dimension Height</t>
    </r>
    <phoneticPr fontId="0"/>
  </si>
  <si>
    <r>
      <rPr>
        <sz val="11"/>
        <color theme="1"/>
        <rFont val="Arial"/>
        <family val="2"/>
      </rPr>
      <t>Dimension Width</t>
    </r>
    <phoneticPr fontId="0"/>
  </si>
  <si>
    <r>
      <rPr>
        <sz val="11"/>
        <color theme="1"/>
        <rFont val="Arial"/>
        <family val="2"/>
      </rPr>
      <t>Dimension Depth</t>
    </r>
    <phoneticPr fontId="0"/>
  </si>
  <si>
    <r>
      <rPr>
        <b/>
        <sz val="11"/>
        <color theme="1"/>
        <rFont val="ＭＳ Ｐゴシック"/>
        <family val="3"/>
      </rPr>
      <t>Weight</t>
    </r>
    <phoneticPr fontId="0"/>
  </si>
  <si>
    <r>
      <rPr>
        <sz val="11"/>
        <color theme="1"/>
        <rFont val="Arial"/>
        <family val="2"/>
      </rPr>
      <t>RC_code</t>
    </r>
    <phoneticPr fontId="0"/>
  </si>
  <si>
    <r>
      <rPr>
        <b/>
        <sz val="9"/>
        <color theme="1"/>
        <rFont val="Arial"/>
        <family val="2"/>
      </rPr>
      <t>Other Unit Model name</t>
    </r>
    <phoneticPr fontId="0"/>
  </si>
  <si>
    <t>Dimension Height</t>
  </si>
  <si>
    <t>Dimension Width</t>
  </si>
  <si>
    <t>Dimension Depth</t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</si>
  <si>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</si>
  <si>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</si>
  <si>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t>Discharge C_DBT</t>
  </si>
  <si>
    <t>Discharge C_WBT</t>
  </si>
  <si>
    <t>Outside C_DBT</t>
  </si>
  <si>
    <t>Discharge H_DBT</t>
  </si>
  <si>
    <t>Outside H_DBT</t>
  </si>
  <si>
    <r>
      <rPr>
        <sz val="11"/>
        <color theme="1"/>
        <rFont val="Arial"/>
        <family val="2"/>
      </rPr>
      <t>Other unit</t>
    </r>
    <phoneticPr fontId="0"/>
  </si>
  <si>
    <r>
      <rPr>
        <sz val="11"/>
        <color theme="1"/>
        <rFont val="Arial"/>
        <family val="2"/>
      </rPr>
      <t>Rated TC</t>
    </r>
    <phoneticPr fontId="0"/>
  </si>
  <si>
    <r>
      <rPr>
        <sz val="11"/>
        <color theme="1"/>
        <rFont val="Arial"/>
        <family val="2"/>
      </rPr>
      <t>Rated HC</t>
    </r>
    <phoneticPr fontId="0"/>
  </si>
  <si>
    <r>
      <rPr>
        <sz val="11"/>
        <color theme="1"/>
        <rFont val="Arial"/>
        <family val="2"/>
      </rPr>
      <t>Heat exchanger capacity</t>
    </r>
    <phoneticPr fontId="0"/>
  </si>
  <si>
    <r>
      <rPr>
        <sz val="11"/>
        <color theme="1"/>
        <rFont val="Arial"/>
        <family val="2"/>
      </rPr>
      <t>Rated SC</t>
    </r>
    <phoneticPr fontId="0"/>
  </si>
  <si>
    <r>
      <rPr>
        <sz val="11"/>
        <color theme="1"/>
        <rFont val="Arial"/>
        <family val="2"/>
      </rPr>
      <t>Airflow High</t>
    </r>
    <phoneticPr fontId="0"/>
  </si>
  <si>
    <r>
      <rPr>
        <sz val="11"/>
        <color theme="1"/>
        <rFont val="Arial"/>
        <family val="2"/>
      </rPr>
      <t>Airflow Low</t>
    </r>
    <phoneticPr fontId="0"/>
  </si>
  <si>
    <r>
      <rPr>
        <sz val="11"/>
        <color theme="1"/>
        <rFont val="Arial"/>
        <family val="2"/>
      </rPr>
      <t>SP Hig</t>
    </r>
    <phoneticPr fontId="0"/>
  </si>
  <si>
    <r>
      <rPr>
        <sz val="11"/>
        <color theme="1"/>
        <rFont val="Arial"/>
        <family val="2"/>
      </rPr>
      <t>SP Low</t>
    </r>
    <phoneticPr fontId="0"/>
  </si>
  <si>
    <r>
      <rPr>
        <sz val="11"/>
        <color theme="1"/>
        <rFont val="Arial"/>
        <family val="2"/>
      </rPr>
      <t>Sound High</t>
    </r>
    <phoneticPr fontId="0"/>
  </si>
  <si>
    <r>
      <rPr>
        <sz val="11"/>
        <color theme="1"/>
        <rFont val="Arial"/>
        <family val="2"/>
      </rPr>
      <t>Sound Low</t>
    </r>
    <phoneticPr fontId="0"/>
  </si>
  <si>
    <r>
      <rPr>
        <sz val="11"/>
        <color theme="1"/>
        <rFont val="Arial"/>
        <family val="2"/>
      </rPr>
      <t>MCA</t>
    </r>
    <phoneticPr fontId="0"/>
  </si>
  <si>
    <r>
      <rPr>
        <sz val="11"/>
        <color theme="1"/>
        <rFont val="Arial"/>
        <family val="2"/>
      </rPr>
      <t>Power</t>
    </r>
    <phoneticPr fontId="0"/>
  </si>
  <si>
    <r>
      <rPr>
        <sz val="11"/>
        <color theme="1"/>
        <rFont val="Arial"/>
        <family val="2"/>
      </rPr>
      <t>Dimension Height</t>
    </r>
    <phoneticPr fontId="0"/>
  </si>
  <si>
    <r>
      <rPr>
        <sz val="11"/>
        <color theme="1"/>
        <rFont val="Arial"/>
        <family val="2"/>
      </rPr>
      <t>Dimension Width</t>
    </r>
    <phoneticPr fontId="0"/>
  </si>
  <si>
    <r>
      <rPr>
        <sz val="11"/>
        <color theme="1"/>
        <rFont val="Arial"/>
        <family val="2"/>
      </rPr>
      <t>Dimension Depth</t>
    </r>
    <phoneticPr fontId="0"/>
  </si>
  <si>
    <r>
      <rPr>
        <b/>
        <sz val="11"/>
        <color theme="1"/>
        <rFont val="ＭＳ Ｐゴシック"/>
        <family val="3"/>
      </rPr>
      <t>Weight</t>
    </r>
    <phoneticPr fontId="0"/>
  </si>
  <si>
    <r>
      <rPr>
        <sz val="11"/>
        <color theme="1"/>
        <rFont val="Arial"/>
        <family val="2"/>
      </rPr>
      <t>RC_code</t>
    </r>
    <phoneticPr fontId="0"/>
  </si>
  <si>
    <r>
      <rPr>
        <b/>
        <sz val="9"/>
        <color theme="1"/>
        <rFont val="Arial"/>
        <family val="2"/>
      </rPr>
      <t>Other Unit Model name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</si>
  <si>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</si>
  <si>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</si>
  <si>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O_code1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</si>
  <si>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</si>
  <si>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O_code2</t>
    </r>
    <phoneticPr fontId="0"/>
  </si>
  <si>
    <r>
      <rPr>
        <sz val="11"/>
        <color theme="1"/>
        <rFont val="Arial"/>
        <family val="2"/>
      </rPr>
      <t>O_model3</t>
    </r>
    <phoneticPr fontId="0"/>
  </si>
  <si>
    <r>
      <rPr>
        <sz val="11"/>
        <color theme="1"/>
        <rFont val="Arial"/>
        <family val="2"/>
      </rPr>
      <t>O_code4</t>
    </r>
    <phoneticPr fontId="0"/>
  </si>
  <si>
    <t>Combination</t>
  </si>
  <si>
    <t>Outdoor dry bulb temperature C</t>
  </si>
  <si>
    <t>Outdoor dry bulb temperature H</t>
  </si>
  <si>
    <t>Actual Pipe length</t>
  </si>
  <si>
    <t>Position of outdoor unit relative to indoor unit</t>
  </si>
  <si>
    <r>
      <rPr>
        <sz val="11"/>
        <color theme="1"/>
        <rFont val="Arial"/>
        <family val="2"/>
      </rPr>
      <t>O_code5</t>
    </r>
    <phoneticPr fontId="0"/>
  </si>
  <si>
    <t>Height difference between outdoor and indoor units</t>
  </si>
  <si>
    <t>Partial Load Cooling (%)</t>
  </si>
  <si>
    <t>Partial Load Heating (%)</t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</si>
  <si>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</si>
  <si>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Position of outdoor unit relative to indoor unit</t>
    </r>
    <phoneticPr fontId="0"/>
  </si>
  <si>
    <t>Higher</t>
  </si>
  <si>
    <t>Same Floor</t>
  </si>
  <si>
    <t>Lower</t>
  </si>
  <si>
    <r>
      <rPr>
        <sz val="9"/>
        <color theme="1"/>
        <rFont val="Arial"/>
        <family val="2"/>
      </rPr>
      <t>OUTdoortype+model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</si>
  <si>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</si>
  <si>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Outdoor Name</t>
  </si>
  <si>
    <t>Outdoor Comments</t>
  </si>
  <si>
    <t>Outdoor Type</t>
  </si>
  <si>
    <r>
      <rPr>
        <sz val="11"/>
        <color theme="1"/>
        <rFont val="Arial"/>
        <family val="2"/>
      </rPr>
      <t>m_code1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</si>
  <si>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</si>
  <si>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</t>
    </r>
    <phoneticPr fontId="0"/>
  </si>
  <si>
    <t>Outdoor Model</t>
  </si>
  <si>
    <r>
      <rPr>
        <sz val="11"/>
        <color theme="1"/>
        <rFont val="Arial"/>
        <family val="2"/>
      </rPr>
      <t>m_mode4</t>
    </r>
    <phoneticPr fontId="0"/>
  </si>
  <si>
    <r>
      <rPr>
        <sz val="11"/>
        <color theme="1"/>
        <rFont val="Arial"/>
        <family val="2"/>
      </rPr>
      <t>m_code5</t>
    </r>
    <phoneticPr fontId="0"/>
  </si>
  <si>
    <t>Indoor temperature C DBT</t>
  </si>
  <si>
    <t>Indoor temperature H DBT</t>
  </si>
  <si>
    <r>
      <rPr>
        <sz val="11"/>
        <color theme="1"/>
        <rFont val="Arial"/>
        <family val="2"/>
      </rPr>
      <t>m_code6</t>
    </r>
    <phoneticPr fontId="0"/>
  </si>
  <si>
    <t>Indoor1 Name</t>
  </si>
  <si>
    <t>Indoor1 Comments</t>
  </si>
  <si>
    <t>Indoor1 Type</t>
  </si>
  <si>
    <r>
      <rPr>
        <sz val="11"/>
        <color theme="1"/>
        <rFont val="Arial"/>
        <family val="2"/>
      </rPr>
      <t>m_code7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</si>
  <si>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</si>
  <si>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m_code9</t>
    </r>
    <phoneticPr fontId="0"/>
  </si>
  <si>
    <t>Indoor1 Model</t>
  </si>
  <si>
    <r>
      <rPr>
        <sz val="11"/>
        <color theme="1"/>
        <rFont val="Arial"/>
        <family val="2"/>
      </rPr>
      <t>m_code10</t>
    </r>
    <phoneticPr fontId="0"/>
  </si>
  <si>
    <r>
      <rPr>
        <sz val="11"/>
        <color theme="1"/>
        <rFont val="Arial"/>
        <family val="2"/>
      </rPr>
      <t>m_code11</t>
    </r>
    <phoneticPr fontId="0"/>
  </si>
  <si>
    <t>Indoor1 RC</t>
  </si>
  <si>
    <r>
      <rPr>
        <sz val="11"/>
        <color theme="1"/>
        <rFont val="Arial"/>
        <family val="2"/>
      </rPr>
      <t>I_code37</t>
    </r>
    <phoneticPr fontId="0"/>
  </si>
  <si>
    <t>Indoor2 Name</t>
  </si>
  <si>
    <t>Indoor2 Comments</t>
  </si>
  <si>
    <t>Indoor2 Type</t>
  </si>
  <si>
    <r>
      <rPr>
        <sz val="11"/>
        <color theme="1"/>
        <rFont val="Arial"/>
        <family val="2"/>
      </rPr>
      <t>m_code12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</si>
  <si>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</si>
  <si>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m_code14</t>
    </r>
    <phoneticPr fontId="0"/>
  </si>
  <si>
    <t>Indoor2 Model</t>
  </si>
  <si>
    <r>
      <rPr>
        <sz val="11"/>
        <color theme="1"/>
        <rFont val="Arial"/>
        <family val="2"/>
      </rPr>
      <t>m_code15</t>
    </r>
    <phoneticPr fontId="0"/>
  </si>
  <si>
    <r>
      <rPr>
        <sz val="11"/>
        <color theme="1"/>
        <rFont val="Arial"/>
        <family val="2"/>
      </rPr>
      <t>m_code16</t>
    </r>
    <phoneticPr fontId="0"/>
  </si>
  <si>
    <t>Indoor2 RC</t>
  </si>
  <si>
    <r>
      <rPr>
        <sz val="11"/>
        <color theme="1"/>
        <rFont val="Arial"/>
        <family val="2"/>
      </rPr>
      <t>I_code38</t>
    </r>
    <phoneticPr fontId="0"/>
  </si>
  <si>
    <t>Indoor3 Name</t>
  </si>
  <si>
    <t>Indoor3 Comments</t>
  </si>
  <si>
    <t>Indoor3 Type</t>
  </si>
  <si>
    <r>
      <rPr>
        <sz val="11"/>
        <color theme="1"/>
        <rFont val="Arial"/>
        <family val="2"/>
      </rPr>
      <t>m_code17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</si>
  <si>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</si>
  <si>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m_code19</t>
    </r>
    <phoneticPr fontId="0"/>
  </si>
  <si>
    <t>Indoor3 Model</t>
  </si>
  <si>
    <r>
      <rPr>
        <sz val="11"/>
        <color theme="1"/>
        <rFont val="Arial"/>
        <family val="2"/>
      </rPr>
      <t>m_code20</t>
    </r>
    <phoneticPr fontId="0"/>
  </si>
  <si>
    <r>
      <rPr>
        <sz val="11"/>
        <color theme="1"/>
        <rFont val="Arial"/>
        <family val="2"/>
      </rPr>
      <t>m_code21</t>
    </r>
    <phoneticPr fontId="0"/>
  </si>
  <si>
    <t>Indoor3 RC</t>
  </si>
  <si>
    <r>
      <rPr>
        <sz val="11"/>
        <color theme="1"/>
        <rFont val="Arial"/>
        <family val="2"/>
      </rPr>
      <t>I_code39</t>
    </r>
    <phoneticPr fontId="0"/>
  </si>
  <si>
    <t>Indoor4 Name</t>
  </si>
  <si>
    <t>Indoor4 Comments</t>
  </si>
  <si>
    <t>Indoor4 Type</t>
  </si>
  <si>
    <r>
      <rPr>
        <sz val="11"/>
        <color theme="1"/>
        <rFont val="Arial"/>
        <family val="2"/>
      </rPr>
      <t>m_code22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</si>
  <si>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</si>
  <si>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m_code24</t>
    </r>
    <phoneticPr fontId="0"/>
  </si>
  <si>
    <t>Indoor4 Model</t>
  </si>
  <si>
    <r>
      <rPr>
        <sz val="11"/>
        <color theme="1"/>
        <rFont val="Arial"/>
        <family val="2"/>
      </rPr>
      <t>m_code25</t>
    </r>
    <phoneticPr fontId="0"/>
  </si>
  <si>
    <r>
      <rPr>
        <sz val="11"/>
        <color theme="1"/>
        <rFont val="Arial"/>
        <family val="2"/>
      </rPr>
      <t>m_code26</t>
    </r>
    <phoneticPr fontId="0"/>
  </si>
  <si>
    <t>Indoor4 RC</t>
  </si>
  <si>
    <r>
      <rPr>
        <sz val="11"/>
        <color theme="1"/>
        <rFont val="Arial"/>
        <family val="2"/>
      </rPr>
      <t>I_code40</t>
    </r>
    <phoneticPr fontId="0"/>
  </si>
  <si>
    <t>Indoor5 Name</t>
  </si>
  <si>
    <t>Indoor5 Comments</t>
  </si>
  <si>
    <t>Indoor5 Type</t>
  </si>
  <si>
    <r>
      <rPr>
        <sz val="11"/>
        <color theme="1"/>
        <rFont val="Arial"/>
        <family val="2"/>
      </rPr>
      <t>m_code27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</si>
  <si>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</si>
  <si>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m_code29</t>
    </r>
    <phoneticPr fontId="0"/>
  </si>
  <si>
    <t>Indoor5 Model</t>
  </si>
  <si>
    <r>
      <rPr>
        <sz val="11"/>
        <color theme="1"/>
        <rFont val="Arial"/>
        <family val="2"/>
      </rPr>
      <t>m_code30</t>
    </r>
    <phoneticPr fontId="0"/>
  </si>
  <si>
    <r>
      <rPr>
        <sz val="11"/>
        <color theme="1"/>
        <rFont val="Arial"/>
        <family val="2"/>
      </rPr>
      <t>m_code31</t>
    </r>
    <phoneticPr fontId="0"/>
  </si>
  <si>
    <t>Indoor5 RC</t>
  </si>
  <si>
    <r>
      <rPr>
        <sz val="11"/>
        <color theme="1"/>
        <rFont val="Arial"/>
        <family val="2"/>
      </rPr>
      <t>I_code41</t>
    </r>
    <phoneticPr fontId="0"/>
  </si>
  <si>
    <t>Indoor6 Name</t>
  </si>
  <si>
    <t>Indoor6 Comments</t>
  </si>
  <si>
    <t>Indoor6 Type</t>
  </si>
  <si>
    <r>
      <rPr>
        <sz val="11"/>
        <color theme="1"/>
        <rFont val="Arial"/>
        <family val="2"/>
      </rPr>
      <t>m_code32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</si>
  <si>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</si>
  <si>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m_code34</t>
    </r>
    <phoneticPr fontId="0"/>
  </si>
  <si>
    <t>Indoor6 Model</t>
  </si>
  <si>
    <r>
      <rPr>
        <sz val="11"/>
        <color theme="1"/>
        <rFont val="Arial"/>
        <family val="2"/>
      </rPr>
      <t>m_code35</t>
    </r>
    <phoneticPr fontId="0"/>
  </si>
  <si>
    <r>
      <rPr>
        <sz val="11"/>
        <color theme="1"/>
        <rFont val="Arial"/>
        <family val="2"/>
      </rPr>
      <t>m_code36</t>
    </r>
    <phoneticPr fontId="0"/>
  </si>
  <si>
    <t>Indoor6 RC</t>
  </si>
  <si>
    <r>
      <rPr>
        <sz val="11"/>
        <color theme="1"/>
        <rFont val="Arial"/>
        <family val="2"/>
      </rPr>
      <t>I_code42</t>
    </r>
    <phoneticPr fontId="0"/>
  </si>
  <si>
    <r>
      <rPr>
        <sz val="11"/>
        <color theme="1"/>
        <rFont val="Arial"/>
        <family val="2"/>
      </rPr>
      <t>Outdoor_Type</t>
    </r>
    <phoneticPr fontId="0"/>
  </si>
  <si>
    <r>
      <rPr>
        <sz val="11"/>
        <color theme="1"/>
        <rFont val="Arial"/>
        <family val="2"/>
      </rPr>
      <t>Outdoor_model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</si>
  <si>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</si>
  <si>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</si>
  <si>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Indoor_Type</t>
    </r>
    <phoneticPr fontId="0"/>
  </si>
  <si>
    <t>Compact cassette</t>
  </si>
  <si>
    <t>Compact Wall Mounted(LV)</t>
  </si>
  <si>
    <t>Floor/ceiling</t>
  </si>
  <si>
    <t>Wall mounted</t>
  </si>
  <si>
    <t>Compact Wall Mounted(LU)</t>
  </si>
  <si>
    <t>Medium static pressure duct</t>
  </si>
  <si>
    <t>Compact cassette R32</t>
  </si>
  <si>
    <t>Mini Duct R32</t>
  </si>
  <si>
    <t>Slim Duct R32</t>
  </si>
  <si>
    <t>Medium static pressure  duct R32</t>
  </si>
  <si>
    <t>Wall Mounted R32(KMCD)</t>
  </si>
  <si>
    <t>Wall Mounted R32(KMTD)</t>
  </si>
  <si>
    <t>Floor R32</t>
  </si>
  <si>
    <t>Ceiling R32</t>
  </si>
  <si>
    <r>
      <rPr>
        <sz val="11"/>
        <color theme="1"/>
        <rFont val="Arial"/>
        <family val="2"/>
      </rPr>
      <t>Indoor_model</t>
    </r>
    <phoneticPr fontId="0"/>
  </si>
  <si>
    <r>
      <rPr>
        <sz val="11"/>
        <color theme="1"/>
        <rFont val="Arial"/>
        <family val="2"/>
      </rPr>
      <t>MLT_O_11_0_11</t>
    </r>
    <phoneticPr fontId="0"/>
  </si>
  <si>
    <r>
      <rPr>
        <sz val="11"/>
        <color theme="1"/>
        <rFont val="Arial"/>
        <family val="2"/>
      </rPr>
      <t>MLT_O_13_0_13</t>
    </r>
    <phoneticPr fontId="0"/>
  </si>
  <si>
    <r>
      <rPr>
        <sz val="11"/>
        <color theme="1"/>
        <rFont val="Arial"/>
        <family val="2"/>
      </rPr>
      <t>MLT_O_14_0_14</t>
    </r>
    <phoneticPr fontId="0"/>
  </si>
  <si>
    <r>
      <rPr>
        <sz val="11"/>
        <color theme="1"/>
        <rFont val="Arial"/>
        <family val="2"/>
      </rPr>
      <t>MLT_O_15_0_15</t>
    </r>
    <phoneticPr fontId="0"/>
  </si>
  <si>
    <r>
      <rPr>
        <sz val="11"/>
        <color theme="1"/>
        <rFont val="Arial"/>
        <family val="2"/>
      </rPr>
      <t>MLT_O_16_0_16</t>
    </r>
    <phoneticPr fontId="0"/>
  </si>
  <si>
    <r>
      <rPr>
        <sz val="11"/>
        <color theme="1"/>
        <rFont val="Arial"/>
        <family val="2"/>
      </rPr>
      <t>MLT_O_17_0_17</t>
    </r>
    <phoneticPr fontId="0"/>
  </si>
  <si>
    <r>
      <rPr>
        <sz val="11"/>
        <color theme="1"/>
        <rFont val="Arial"/>
        <family val="2"/>
      </rPr>
      <t>MLT_O_11_1_11</t>
    </r>
    <phoneticPr fontId="0"/>
  </si>
  <si>
    <r>
      <rPr>
        <sz val="11"/>
        <color theme="1"/>
        <rFont val="Arial"/>
        <family val="2"/>
      </rPr>
      <t>MLT_O_13_1_13</t>
    </r>
    <phoneticPr fontId="0"/>
  </si>
  <si>
    <r>
      <rPr>
        <sz val="11"/>
        <color theme="1"/>
        <rFont val="Arial"/>
        <family val="2"/>
      </rPr>
      <t>MLT_O_14_1_14</t>
    </r>
    <phoneticPr fontId="0"/>
  </si>
  <si>
    <r>
      <rPr>
        <sz val="11"/>
        <color theme="1"/>
        <rFont val="Arial"/>
        <family val="2"/>
      </rPr>
      <t>MLT_O_15_1_15</t>
    </r>
    <phoneticPr fontId="0"/>
  </si>
  <si>
    <r>
      <rPr>
        <sz val="11"/>
        <color theme="1"/>
        <rFont val="Arial"/>
        <family val="2"/>
      </rPr>
      <t>MLT_O_16_1_16</t>
    </r>
    <phoneticPr fontId="0"/>
  </si>
  <si>
    <r>
      <rPr>
        <sz val="11"/>
        <color theme="1"/>
        <rFont val="Arial"/>
        <family val="2"/>
      </rPr>
      <t>MLT_O_17_1_17</t>
    </r>
    <phoneticPr fontId="0"/>
  </si>
  <si>
    <r>
      <rPr>
        <sz val="11"/>
        <color theme="1"/>
        <rFont val="Arial"/>
        <family val="2"/>
      </rPr>
      <t>MLT_O_11_2_11</t>
    </r>
    <phoneticPr fontId="0"/>
  </si>
  <si>
    <r>
      <rPr>
        <sz val="11"/>
        <color theme="1"/>
        <rFont val="Arial"/>
        <family val="2"/>
      </rPr>
      <t>MLT_O_13_2_13</t>
    </r>
    <phoneticPr fontId="0"/>
  </si>
  <si>
    <r>
      <rPr>
        <sz val="11"/>
        <color theme="1"/>
        <rFont val="Arial"/>
        <family val="2"/>
      </rPr>
      <t>MLT_O_14_2_14</t>
    </r>
    <phoneticPr fontId="0"/>
  </si>
  <si>
    <r>
      <rPr>
        <sz val="11"/>
        <color theme="1"/>
        <rFont val="Arial"/>
        <family val="2"/>
      </rPr>
      <t>MLT_O_15_2_15</t>
    </r>
    <phoneticPr fontId="0"/>
  </si>
  <si>
    <r>
      <rPr>
        <sz val="11"/>
        <color theme="1"/>
        <rFont val="Arial"/>
        <family val="2"/>
      </rPr>
      <t>MLT_O_16_2_16</t>
    </r>
    <phoneticPr fontId="0"/>
  </si>
  <si>
    <r>
      <rPr>
        <sz val="11"/>
        <color theme="1"/>
        <rFont val="Arial"/>
        <family val="2"/>
      </rPr>
      <t>MLT_O_17_2_17</t>
    </r>
    <phoneticPr fontId="0"/>
  </si>
  <si>
    <r>
      <rPr>
        <sz val="11"/>
        <color theme="1"/>
        <rFont val="Arial"/>
        <family val="2"/>
      </rPr>
      <t>MLT_O_11_3_11</t>
    </r>
    <phoneticPr fontId="0"/>
  </si>
  <si>
    <r>
      <rPr>
        <sz val="11"/>
        <color theme="1"/>
        <rFont val="Arial"/>
        <family val="2"/>
      </rPr>
      <t>MLT_O_13_3_13</t>
    </r>
    <phoneticPr fontId="0"/>
  </si>
  <si>
    <r>
      <rPr>
        <sz val="11"/>
        <color theme="1"/>
        <rFont val="Arial"/>
        <family val="2"/>
      </rPr>
      <t>MLT_O_14_3_14</t>
    </r>
    <phoneticPr fontId="0"/>
  </si>
  <si>
    <r>
      <rPr>
        <sz val="11"/>
        <color theme="1"/>
        <rFont val="Arial"/>
        <family val="2"/>
      </rPr>
      <t>MLT_O_15_3_15</t>
    </r>
    <phoneticPr fontId="0"/>
  </si>
  <si>
    <r>
      <rPr>
        <sz val="11"/>
        <color theme="1"/>
        <rFont val="Arial"/>
        <family val="2"/>
      </rPr>
      <t>MLT_O_16_3_16</t>
    </r>
    <phoneticPr fontId="0"/>
  </si>
  <si>
    <r>
      <rPr>
        <sz val="11"/>
        <color theme="1"/>
        <rFont val="Arial"/>
        <family val="2"/>
      </rPr>
      <t>MLT_O_17_3_17</t>
    </r>
    <phoneticPr fontId="0"/>
  </si>
  <si>
    <r>
      <rPr>
        <sz val="11"/>
        <color theme="1"/>
        <rFont val="Arial"/>
        <family val="2"/>
      </rPr>
      <t>MLT_O_11_4_11</t>
    </r>
    <phoneticPr fontId="0"/>
  </si>
  <si>
    <r>
      <rPr>
        <sz val="11"/>
        <color theme="1"/>
        <rFont val="Arial"/>
        <family val="2"/>
      </rPr>
      <t>MLT_O_13_4_13</t>
    </r>
    <phoneticPr fontId="0"/>
  </si>
  <si>
    <r>
      <rPr>
        <sz val="11"/>
        <color theme="1"/>
        <rFont val="Arial"/>
        <family val="2"/>
      </rPr>
      <t>MLT_O_14_4_14</t>
    </r>
    <phoneticPr fontId="0"/>
  </si>
  <si>
    <r>
      <rPr>
        <sz val="11"/>
        <color theme="1"/>
        <rFont val="Arial"/>
        <family val="2"/>
      </rPr>
      <t>MLT_O_15_4_15</t>
    </r>
    <phoneticPr fontId="0"/>
  </si>
  <si>
    <r>
      <rPr>
        <sz val="11"/>
        <color theme="1"/>
        <rFont val="Arial"/>
        <family val="2"/>
      </rPr>
      <t>MLT_O_16_4_16</t>
    </r>
    <phoneticPr fontId="0"/>
  </si>
  <si>
    <r>
      <rPr>
        <sz val="11"/>
        <color theme="1"/>
        <rFont val="Arial"/>
        <family val="2"/>
      </rPr>
      <t>MLT_O_17_4_17</t>
    </r>
    <phoneticPr fontId="0"/>
  </si>
  <si>
    <t>Indoor Name</t>
  </si>
  <si>
    <t>Indoor Comments</t>
  </si>
  <si>
    <t>Refrigerant</t>
  </si>
  <si>
    <t>Operation type</t>
  </si>
  <si>
    <r>
      <rPr>
        <sz val="11"/>
        <color theme="1"/>
        <rFont val="Arial"/>
        <family val="2"/>
      </rPr>
      <t>s_code1</t>
    </r>
    <phoneticPr fontId="0"/>
  </si>
  <si>
    <t>Indoor Type</t>
  </si>
  <si>
    <r>
      <rPr>
        <sz val="11"/>
        <color theme="1"/>
        <rFont val="Arial"/>
        <family val="2"/>
      </rPr>
      <t>s_code2</t>
    </r>
    <phoneticPr fontId="0"/>
  </si>
  <si>
    <r>
      <rPr>
        <sz val="11"/>
        <color theme="1"/>
        <rFont val="Arial"/>
        <family val="2"/>
      </rPr>
      <t>Dst_Zone</t>
    </r>
    <phoneticPr fontId="0"/>
  </si>
  <si>
    <r>
      <rPr>
        <sz val="11"/>
        <color theme="1"/>
        <rFont val="Arial"/>
        <family val="2"/>
      </rPr>
      <t>s_code3</t>
    </r>
    <phoneticPr fontId="0"/>
  </si>
  <si>
    <t>Indoor Model</t>
  </si>
  <si>
    <r>
      <rPr>
        <sz val="11"/>
        <color theme="1"/>
        <rFont val="Arial"/>
        <family val="2"/>
      </rPr>
      <t>s_code4</t>
    </r>
    <phoneticPr fontId="0"/>
  </si>
  <si>
    <t>Indoor temperature H</t>
  </si>
  <si>
    <t>Outdoor temp. C DBT</t>
  </si>
  <si>
    <t>Outdoor temp. H</t>
  </si>
  <si>
    <r>
      <rPr>
        <sz val="11"/>
        <color theme="1"/>
        <rFont val="Arial"/>
        <family val="2"/>
      </rPr>
      <t>s_code5</t>
    </r>
    <phoneticPr fontId="0"/>
  </si>
  <si>
    <t>Height difference</t>
  </si>
  <si>
    <r>
      <rPr>
        <sz val="11"/>
        <color theme="1"/>
        <rFont val="Arial"/>
        <family val="2"/>
      </rPr>
      <t>I_code7</t>
    </r>
    <phoneticPr fontId="0"/>
  </si>
  <si>
    <r>
      <rPr>
        <sz val="11"/>
        <color theme="1"/>
        <rFont val="Arial"/>
        <family val="2"/>
      </rPr>
      <t>Refrigerant</t>
    </r>
    <phoneticPr fontId="0"/>
  </si>
  <si>
    <r>
      <rPr>
        <sz val="11"/>
        <color theme="1"/>
        <rFont val="Arial"/>
        <family val="2"/>
      </rPr>
      <t>Operation type</t>
    </r>
    <phoneticPr fontId="0"/>
  </si>
  <si>
    <r>
      <rPr>
        <sz val="11"/>
        <color theme="1"/>
        <rFont val="Arial"/>
        <family val="2"/>
      </rPr>
      <t>Position of outdoor unit relative to indoor unit</t>
    </r>
    <phoneticPr fontId="0"/>
  </si>
  <si>
    <t>R410A</t>
  </si>
  <si>
    <t>R32</t>
  </si>
  <si>
    <r>
      <rPr>
        <sz val="11"/>
        <color theme="1"/>
        <rFont val="Arial"/>
        <family val="2"/>
      </rPr>
      <t>Indoor_model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</si>
  <si>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</si>
  <si>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</si>
  <si>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11"/>
        <color theme="1"/>
        <rFont val="Arial"/>
        <family val="2"/>
      </rPr>
      <t>Indoor_Type</t>
    </r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</si>
</sst>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2"/>
      <color rgb="FF222222"/>
      <name val="Arial"/>
      <family val="2"/>
    </font>
    <font>
      <sz val="9"/>
      <color theme="1"/>
      <name val="Arial"/>
      <family val="2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11"/>
      <color indexed="8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9"/>
      <color theme="1"/>
      <name val="Arial"/>
      <family val="2"/>
    </font>
    <font>
      <sz val="11"/>
      <color rgb="FFFF0000"/>
      <name val="HGSｺﾞｼｯｸE"/>
      <family val="3"/>
      <charset val="128"/>
    </font>
    <font>
      <sz val="11"/>
      <color theme="1"/>
      <name val="HGSｺﾞｼｯｸE"/>
      <family val="3"/>
    </font>
    <font>
      <sz val="11"/>
      <color rgb="FF222222"/>
      <name val="Arial"/>
      <family val="2"/>
    </font>
    <font>
      <b/>
      <sz val="11"/>
      <color theme="1"/>
      <name val="ＭＳ Ｐゴシック"/>
      <family val="3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0" fontId="5" fillId="7" borderId="1" xfId="0" applyFont="1" applyFill="1" applyBorder="1">
      <alignment vertical="center"/>
    </xf>
    <xf numFmtId="0" fontId="5" fillId="8" borderId="1" xfId="0" applyFont="1" applyFill="1" applyBorder="1">
      <alignment vertical="center"/>
    </xf>
    <xf numFmtId="0" fontId="7" fillId="6" borderId="1" xfId="0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6" fillId="8" borderId="1" xfId="0" applyFont="1" applyFill="1" applyBorder="1">
      <alignment vertical="center"/>
    </xf>
    <xf numFmtId="0" fontId="6" fillId="6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6" fillId="6" borderId="1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right" vertical="center" wrapText="1"/>
    </xf>
    <xf numFmtId="0" fontId="0" fillId="6" borderId="1" xfId="0" applyFill="1" applyBorder="1">
      <alignment vertical="center"/>
    </xf>
    <xf numFmtId="0" fontId="7" fillId="6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1" fillId="9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1" fillId="7" borderId="1" xfId="0" applyFont="1" applyFill="1" applyBorder="1">
      <alignment vertical="center"/>
    </xf>
    <xf numFmtId="0" fontId="9" fillId="6" borderId="1" xfId="0" applyFont="1" applyFill="1" applyBorder="1" applyAlignment="1"/>
    <xf numFmtId="0" fontId="1" fillId="3" borderId="1" xfId="0" applyFont="1" applyFill="1" applyBorder="1">
      <alignment vertical="center"/>
    </xf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/>
    <xf numFmtId="0" fontId="10" fillId="0" borderId="0" xfId="0" applyFont="1">
      <alignment vertical="center"/>
    </xf>
    <xf numFmtId="0" fontId="3" fillId="6" borderId="1" xfId="0" applyFont="1" applyFill="1" applyBorder="1">
      <alignment vertical="center"/>
    </xf>
    <xf numFmtId="0" fontId="11" fillId="6" borderId="1" xfId="0" applyFont="1" applyFill="1" applyBorder="1">
      <alignment vertical="center"/>
    </xf>
    <xf numFmtId="0" fontId="0" fillId="6" borderId="1" xfId="0" applyFill="1" applyBorder="1" applyAlignment="1"/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4" borderId="1" xfId="0" applyFont="1" applyFill="1" applyBorder="1">
      <alignment vertical="center"/>
    </xf>
    <xf numFmtId="0" fontId="10" fillId="14" borderId="1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3" fillId="4" borderId="1" xfId="0" applyFont="1" applyFill="1" applyBorder="1" applyAlignment="1"/>
    <xf numFmtId="0" fontId="14" fillId="13" borderId="1" xfId="0" applyFont="1" applyFill="1" applyBorder="1" applyAlignment="1"/>
    <xf numFmtId="0" fontId="7" fillId="6" borderId="1" xfId="0" applyFont="1" applyFill="1" applyBorder="1">
      <alignment vertical="center"/>
    </xf>
    <xf numFmtId="0" fontId="15" fillId="0" borderId="1" xfId="0" applyFont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5" fillId="1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AZ101"/>
  <sheetViews>
    <sheetView tabSelected="1" zoomScale="85" zoomScaleNormal="85" workbookViewId="0"/>
  </sheetViews>
  <sheetFormatPr defaultColWidth="9" defaultRowHeight="14.25" x14ac:dyDescent="0.15"/>
  <cols>
    <col min="1" max="1" width="9" style="17" customWidth="1"/>
    <col min="2" max="2" width="12.875" style="17" customWidth="1"/>
    <col min="3" max="3" width="10" style="17" bestFit="1" customWidth="1"/>
    <col min="4" max="4" width="48.625" style="17" customWidth="1"/>
    <col min="5" max="5" width="8.25" style="17" hidden="1" customWidth="1"/>
    <col min="6" max="6" width="10.875" style="17" hidden="1" customWidth="1"/>
    <col min="7" max="7" width="22.5" style="17" hidden="1" customWidth="1"/>
    <col min="8" max="8" width="13.125" style="17" customWidth="1"/>
    <col min="9" max="9" width="13.125" style="17" hidden="1" customWidth="1"/>
    <col min="10" max="10" width="8" style="17" hidden="1" customWidth="1"/>
    <col min="11" max="11" width="14.375" style="17" customWidth="1"/>
    <col min="12" max="12" width="8.25" style="17" hidden="1" customWidth="1"/>
    <col min="13" max="13" width="7.625" style="17" bestFit="1" customWidth="1"/>
    <col min="14" max="14" width="5.75" style="17" bestFit="1" customWidth="1"/>
    <col min="15" max="15" width="6.5" style="17" bestFit="1" customWidth="1"/>
    <col min="16" max="16" width="7.5" style="17" bestFit="1" customWidth="1"/>
    <col min="17" max="17" width="7.625" style="17" bestFit="1" customWidth="1"/>
    <col min="18" max="18" width="7.5" style="17" bestFit="1" customWidth="1"/>
    <col min="19" max="19" width="20.125" style="17" hidden="1" customWidth="1"/>
    <col min="20" max="20" width="8.25" style="17" hidden="1" customWidth="1"/>
    <col min="21" max="21" width="15.25" style="17" bestFit="1" customWidth="1"/>
    <col min="22" max="22" width="21.75" style="17" bestFit="1" customWidth="1"/>
    <col min="23" max="24" width="29.375" style="17" bestFit="1" customWidth="1"/>
    <col min="25" max="25" width="9" style="17" hidden="1" customWidth="1"/>
    <col min="26" max="26" width="21.125" style="17" customWidth="1"/>
    <col min="27" max="27" width="9" style="17" hidden="1" customWidth="1"/>
    <col min="28" max="28" width="9" style="17" customWidth="1"/>
    <col min="29" max="16384" width="9" style="17"/>
  </cols>
  <sheetData>
    <row r="1" spans="1:52" customFormat="1" ht="15" customHeight="1" x14ac:dyDescent="0.15">
      <c r="A1" s="4" t="s">
        <v>0</v>
      </c>
      <c r="B1" s="11" t="s">
        <v>1</v>
      </c>
      <c r="C1" s="11" t="s">
        <v>2</v>
      </c>
      <c r="D1" s="4" t="s">
        <v>3</v>
      </c>
      <c r="E1" s="18" t="s">
        <v>4</v>
      </c>
      <c r="F1" s="19" t="s">
        <v>5</v>
      </c>
      <c r="G1" s="18" t="s">
        <v>6</v>
      </c>
      <c r="H1" s="11" t="s">
        <v>7</v>
      </c>
      <c r="I1" s="18" t="s">
        <v>8</v>
      </c>
      <c r="J1" s="18" t="s">
        <v>9</v>
      </c>
      <c r="K1" s="11" t="s">
        <v>10</v>
      </c>
      <c r="L1" s="18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20" t="s">
        <v>18</v>
      </c>
      <c r="T1" s="20" t="s">
        <v>19</v>
      </c>
      <c r="U1" s="11" t="s">
        <v>20</v>
      </c>
      <c r="V1" s="11" t="s">
        <v>21</v>
      </c>
      <c r="W1" s="65" t="s">
        <v>22</v>
      </c>
      <c r="X1" s="65" t="s">
        <v>23</v>
      </c>
      <c r="Y1" s="18" t="s">
        <v>24</v>
      </c>
      <c r="Z1" s="66" t="s">
        <v>25</v>
      </c>
      <c r="AA1" s="18" t="s">
        <v>26</v>
      </c>
    </row>
    <row r="2" spans="1:52" x14ac:dyDescent="0.15">
      <c r="A2" s="6">
        <v>1</v>
      </c>
      <c r="B2" s="6"/>
      <c r="C2" s="6"/>
      <c r="D2" s="6"/>
      <c r="E2" s="6" t="str">
        <f t="shared" ref="E2:E33" si="0">IF(D2&lt;&gt;"",VLOOKUP(D2,I_code1,2,FALSE),"")</f>
        <v/>
      </c>
      <c r="F2" s="6" t="str">
        <f t="shared" ref="F2:F33" si="1">IF(D2&lt;&gt;"",VLOOKUP(D2,I_code1,3,FALSE),"")</f>
        <v/>
      </c>
      <c r="G2" s="7" t="str">
        <f t="shared" ref="G2:G33" si="2">IF(E2&lt;&gt;"","VRF_I_"&amp;E2&amp;"_"&amp;F2,"")</f>
        <v/>
      </c>
      <c r="H2" s="8"/>
      <c r="I2" s="6" t="str">
        <f t="shared" ref="I2:I33" si="3">CONCATENATE(E2,H2)</f>
        <v/>
      </c>
      <c r="J2" s="6" t="str">
        <f t="shared" ref="J2:J33" si="4">IF(I2&lt;&gt;"",VLOOKUP(I2,I_code2,2,FALSE),"")</f>
        <v/>
      </c>
      <c r="K2" s="6"/>
      <c r="L2" s="6" t="str">
        <f t="shared" ref="L2:L33" si="5">IF(K2&lt;&gt;"",VLOOKUP(K2,I_code5,2,FALSE),"")</f>
        <v/>
      </c>
      <c r="M2" s="9"/>
      <c r="N2" s="9"/>
      <c r="O2" s="6"/>
      <c r="P2" s="6"/>
      <c r="Q2" s="9"/>
      <c r="R2" s="6"/>
      <c r="S2" s="6"/>
      <c r="T2" s="6" t="str">
        <f t="shared" ref="T2:T33" si="6">IF(S2&lt;&gt;"",VLOOKUP(S2,I_code6,2,FALSE),"")</f>
        <v/>
      </c>
      <c r="U2" s="6"/>
      <c r="V2" s="6"/>
      <c r="W2" s="6"/>
      <c r="X2" s="10"/>
      <c r="Y2" s="6" t="str">
        <f>IF(X2&lt;&gt;"",VLOOKUP(X2,VRF_In_DataList!$G$103:$H$152,2,FALSE),"")</f>
        <v/>
      </c>
      <c r="Z2" s="10" t="str">
        <f t="shared" ref="Z2:Z33" si="7">AA2</f>
        <v/>
      </c>
      <c r="AA2" s="17" t="str">
        <f>IF(COUNTIF(VRF_Outdoor!R$2:R$101,W2),LOOKUP(W2,VRF_Outdoor!R$2:R$101,VRF_Outdoor!B$2:B$101),"")</f>
        <v/>
      </c>
      <c r="AZ2" s="17" t="str">
        <f>IF(E2&lt;&gt;"","_"&amp;AY2,"")</f>
        <v/>
      </c>
    </row>
    <row r="3" spans="1:52" x14ac:dyDescent="0.15">
      <c r="A3" s="6">
        <v>2</v>
      </c>
      <c r="B3" s="6"/>
      <c r="C3" s="6"/>
      <c r="D3" s="6"/>
      <c r="E3" s="6" t="str">
        <f t="shared" si="0"/>
        <v/>
      </c>
      <c r="F3" s="6" t="str">
        <f t="shared" si="1"/>
        <v/>
      </c>
      <c r="G3" s="7" t="str">
        <f t="shared" si="2"/>
        <v/>
      </c>
      <c r="H3" s="8"/>
      <c r="I3" s="6" t="str">
        <f t="shared" si="3"/>
        <v/>
      </c>
      <c r="J3" s="6" t="str">
        <f t="shared" si="4"/>
        <v/>
      </c>
      <c r="K3" s="6"/>
      <c r="L3" s="6" t="str">
        <f t="shared" si="5"/>
        <v/>
      </c>
      <c r="M3" s="9"/>
      <c r="N3" s="9"/>
      <c r="O3" s="6"/>
      <c r="P3" s="6"/>
      <c r="Q3" s="9"/>
      <c r="R3" s="6"/>
      <c r="S3" s="6"/>
      <c r="T3" s="6" t="str">
        <f t="shared" si="6"/>
        <v/>
      </c>
      <c r="U3" s="6"/>
      <c r="V3" s="6"/>
      <c r="W3" s="6"/>
      <c r="X3" s="10"/>
      <c r="Y3" s="6" t="str">
        <f>IF(X3&lt;&gt;"",VLOOKUP(X3,VRF_In_DataList!$G$103:$H$152,2,FALSE),"")</f>
        <v/>
      </c>
      <c r="Z3" s="10" t="str">
        <f t="shared" si="7"/>
        <v/>
      </c>
      <c r="AA3" s="17" t="str">
        <f>IF(COUNTIF(VRF_Outdoor!R$2:R$101,W3),LOOKUP(W3,VRF_Outdoor!R$2:R$101,VRF_Outdoor!B$2:B$101),"")</f>
        <v/>
      </c>
    </row>
    <row r="4" spans="1:52" x14ac:dyDescent="0.15">
      <c r="A4" s="6">
        <v>3</v>
      </c>
      <c r="B4" s="6"/>
      <c r="C4" s="6"/>
      <c r="D4" s="6"/>
      <c r="E4" s="6" t="str">
        <f t="shared" si="0"/>
        <v/>
      </c>
      <c r="F4" s="6" t="str">
        <f t="shared" si="1"/>
        <v/>
      </c>
      <c r="G4" s="7" t="str">
        <f t="shared" si="2"/>
        <v/>
      </c>
      <c r="H4" s="8"/>
      <c r="I4" s="6" t="str">
        <f t="shared" si="3"/>
        <v/>
      </c>
      <c r="J4" s="6" t="str">
        <f t="shared" si="4"/>
        <v/>
      </c>
      <c r="K4" s="6"/>
      <c r="L4" s="6" t="str">
        <f t="shared" si="5"/>
        <v/>
      </c>
      <c r="M4" s="9"/>
      <c r="N4" s="9"/>
      <c r="O4" s="6"/>
      <c r="P4" s="6"/>
      <c r="Q4" s="9"/>
      <c r="R4" s="6"/>
      <c r="S4" s="6"/>
      <c r="T4" s="6" t="str">
        <f t="shared" si="6"/>
        <v/>
      </c>
      <c r="U4" s="6"/>
      <c r="V4" s="6"/>
      <c r="W4" s="6"/>
      <c r="X4" s="10"/>
      <c r="Y4" s="6" t="str">
        <f>IF(X4&lt;&gt;"",VLOOKUP(X4,VRF_In_DataList!$G$103:$H$152,2,FALSE),"")</f>
        <v/>
      </c>
      <c r="Z4" s="10" t="str">
        <f t="shared" si="7"/>
        <v/>
      </c>
      <c r="AA4" s="17" t="str">
        <f>IF(COUNTIF(VRF_Outdoor!R$2:R$101,W4),LOOKUP(W4,VRF_Outdoor!R$2:R$101,VRF_Outdoor!B$2:B$101),"")</f>
        <v/>
      </c>
    </row>
    <row r="5" spans="1:52" x14ac:dyDescent="0.15">
      <c r="A5" s="6">
        <v>4</v>
      </c>
      <c r="B5" s="6"/>
      <c r="C5" s="6"/>
      <c r="D5" s="6"/>
      <c r="E5" s="6" t="str">
        <f t="shared" si="0"/>
        <v/>
      </c>
      <c r="F5" s="6" t="str">
        <f t="shared" si="1"/>
        <v/>
      </c>
      <c r="G5" s="7" t="str">
        <f t="shared" si="2"/>
        <v/>
      </c>
      <c r="H5" s="8"/>
      <c r="I5" s="6" t="str">
        <f t="shared" si="3"/>
        <v/>
      </c>
      <c r="J5" s="6" t="str">
        <f t="shared" si="4"/>
        <v/>
      </c>
      <c r="K5" s="6"/>
      <c r="L5" s="6" t="str">
        <f t="shared" si="5"/>
        <v/>
      </c>
      <c r="M5" s="9"/>
      <c r="N5" s="9"/>
      <c r="O5" s="6"/>
      <c r="P5" s="6"/>
      <c r="Q5" s="9"/>
      <c r="R5" s="6"/>
      <c r="S5" s="6"/>
      <c r="T5" s="6" t="str">
        <f t="shared" si="6"/>
        <v/>
      </c>
      <c r="U5" s="6"/>
      <c r="V5" s="6"/>
      <c r="W5" s="6"/>
      <c r="X5" s="10"/>
      <c r="Y5" s="6" t="str">
        <f>IF(X5&lt;&gt;"",VLOOKUP(X5,VRF_In_DataList!$G$103:$H$152,2,FALSE),"")</f>
        <v/>
      </c>
      <c r="Z5" s="10" t="str">
        <f t="shared" si="7"/>
        <v/>
      </c>
      <c r="AA5" s="17" t="str">
        <f>IF(COUNTIF(VRF_Outdoor!R$2:R$101,W5),LOOKUP(W5,VRF_Outdoor!R$2:R$101,VRF_Outdoor!B$2:B$101),"")</f>
        <v/>
      </c>
    </row>
    <row r="6" spans="1:52" x14ac:dyDescent="0.15">
      <c r="A6" s="6">
        <v>5</v>
      </c>
      <c r="B6" s="6"/>
      <c r="C6" s="6"/>
      <c r="D6" s="6"/>
      <c r="E6" s="6" t="str">
        <f t="shared" si="0"/>
        <v/>
      </c>
      <c r="F6" s="6" t="str">
        <f t="shared" si="1"/>
        <v/>
      </c>
      <c r="G6" s="7" t="str">
        <f t="shared" si="2"/>
        <v/>
      </c>
      <c r="H6" s="8"/>
      <c r="I6" s="6" t="str">
        <f t="shared" si="3"/>
        <v/>
      </c>
      <c r="J6" s="6" t="str">
        <f t="shared" si="4"/>
        <v/>
      </c>
      <c r="K6" s="6"/>
      <c r="L6" s="6" t="str">
        <f t="shared" si="5"/>
        <v/>
      </c>
      <c r="M6" s="9"/>
      <c r="N6" s="9"/>
      <c r="O6" s="6"/>
      <c r="P6" s="6"/>
      <c r="Q6" s="9"/>
      <c r="R6" s="6"/>
      <c r="S6" s="6"/>
      <c r="T6" s="6" t="str">
        <f t="shared" si="6"/>
        <v/>
      </c>
      <c r="U6" s="6"/>
      <c r="V6" s="6"/>
      <c r="W6" s="6"/>
      <c r="X6" s="10"/>
      <c r="Y6" s="6" t="str">
        <f>IF(X6&lt;&gt;"",VLOOKUP(X6,VRF_In_DataList!$G$103:$H$152,2,FALSE),"")</f>
        <v/>
      </c>
      <c r="Z6" s="10" t="str">
        <f t="shared" si="7"/>
        <v/>
      </c>
      <c r="AA6" s="17" t="str">
        <f>IF(COUNTIF(VRF_Outdoor!R$2:R$101,W6),LOOKUP(W6,VRF_Outdoor!R$2:R$101,VRF_Outdoor!B$2:B$101),"")</f>
        <v/>
      </c>
    </row>
    <row r="7" spans="1:52" x14ac:dyDescent="0.15">
      <c r="A7" s="6">
        <v>6</v>
      </c>
      <c r="B7" s="6"/>
      <c r="C7" s="6"/>
      <c r="D7" s="6"/>
      <c r="E7" s="6" t="str">
        <f t="shared" si="0"/>
        <v/>
      </c>
      <c r="F7" s="6" t="str">
        <f t="shared" si="1"/>
        <v/>
      </c>
      <c r="G7" s="7" t="str">
        <f t="shared" si="2"/>
        <v/>
      </c>
      <c r="H7" s="8"/>
      <c r="I7" s="6" t="str">
        <f t="shared" si="3"/>
        <v/>
      </c>
      <c r="J7" s="6" t="str">
        <f t="shared" si="4"/>
        <v/>
      </c>
      <c r="K7" s="6"/>
      <c r="L7" s="6" t="str">
        <f t="shared" si="5"/>
        <v/>
      </c>
      <c r="M7" s="9"/>
      <c r="N7" s="9"/>
      <c r="O7" s="6"/>
      <c r="P7" s="6"/>
      <c r="Q7" s="9"/>
      <c r="R7" s="6"/>
      <c r="S7" s="6"/>
      <c r="T7" s="6" t="str">
        <f t="shared" si="6"/>
        <v/>
      </c>
      <c r="U7" s="6"/>
      <c r="V7" s="6"/>
      <c r="W7" s="6"/>
      <c r="X7" s="10"/>
      <c r="Y7" s="6" t="str">
        <f>IF(X7&lt;&gt;"",VLOOKUP(X7,VRF_In_DataList!$G$103:$H$152,2,FALSE),"")</f>
        <v/>
      </c>
      <c r="Z7" s="10" t="str">
        <f t="shared" si="7"/>
        <v/>
      </c>
      <c r="AA7" s="17" t="str">
        <f>IF(COUNTIF(VRF_Outdoor!R$2:R$101,W7),LOOKUP(W7,VRF_Outdoor!R$2:R$101,VRF_Outdoor!B$2:B$101),"")</f>
        <v/>
      </c>
    </row>
    <row r="8" spans="1:52" x14ac:dyDescent="0.15">
      <c r="A8" s="6">
        <v>7</v>
      </c>
      <c r="B8" s="6"/>
      <c r="C8" s="6"/>
      <c r="D8" s="6"/>
      <c r="E8" s="6" t="str">
        <f t="shared" si="0"/>
        <v/>
      </c>
      <c r="F8" s="6" t="str">
        <f t="shared" si="1"/>
        <v/>
      </c>
      <c r="G8" s="7" t="str">
        <f t="shared" si="2"/>
        <v/>
      </c>
      <c r="H8" s="8"/>
      <c r="I8" s="6" t="str">
        <f t="shared" si="3"/>
        <v/>
      </c>
      <c r="J8" s="6" t="str">
        <f t="shared" si="4"/>
        <v/>
      </c>
      <c r="K8" s="6"/>
      <c r="L8" s="6" t="str">
        <f t="shared" si="5"/>
        <v/>
      </c>
      <c r="M8" s="9"/>
      <c r="N8" s="9"/>
      <c r="O8" s="6"/>
      <c r="P8" s="6"/>
      <c r="Q8" s="9"/>
      <c r="R8" s="6"/>
      <c r="S8" s="6"/>
      <c r="T8" s="6" t="str">
        <f t="shared" si="6"/>
        <v/>
      </c>
      <c r="U8" s="6"/>
      <c r="V8" s="6"/>
      <c r="W8" s="6"/>
      <c r="X8" s="10"/>
      <c r="Y8" s="6" t="str">
        <f>IF(X8&lt;&gt;"",VLOOKUP(X8,VRF_In_DataList!$G$103:$H$152,2,FALSE),"")</f>
        <v/>
      </c>
      <c r="Z8" s="10" t="str">
        <f t="shared" si="7"/>
        <v/>
      </c>
      <c r="AA8" s="17" t="str">
        <f>IF(COUNTIF(VRF_Outdoor!R$2:R$101,W8),LOOKUP(W8,VRF_Outdoor!R$2:R$101,VRF_Outdoor!B$2:B$101),"")</f>
        <v/>
      </c>
    </row>
    <row r="9" spans="1:52" x14ac:dyDescent="0.15">
      <c r="A9" s="6">
        <v>8</v>
      </c>
      <c r="B9" s="6"/>
      <c r="C9" s="6"/>
      <c r="D9" s="6"/>
      <c r="E9" s="6" t="str">
        <f t="shared" si="0"/>
        <v/>
      </c>
      <c r="F9" s="6" t="str">
        <f t="shared" si="1"/>
        <v/>
      </c>
      <c r="G9" s="7" t="str">
        <f t="shared" si="2"/>
        <v/>
      </c>
      <c r="H9" s="8"/>
      <c r="I9" s="6" t="str">
        <f t="shared" si="3"/>
        <v/>
      </c>
      <c r="J9" s="6" t="str">
        <f t="shared" si="4"/>
        <v/>
      </c>
      <c r="K9" s="6"/>
      <c r="L9" s="6" t="str">
        <f t="shared" si="5"/>
        <v/>
      </c>
      <c r="M9" s="9"/>
      <c r="N9" s="9"/>
      <c r="O9" s="6"/>
      <c r="P9" s="6"/>
      <c r="Q9" s="9"/>
      <c r="R9" s="6"/>
      <c r="S9" s="6"/>
      <c r="T9" s="6" t="str">
        <f t="shared" si="6"/>
        <v/>
      </c>
      <c r="U9" s="6"/>
      <c r="V9" s="6"/>
      <c r="W9" s="6"/>
      <c r="X9" s="10"/>
      <c r="Y9" s="6" t="str">
        <f>IF(X9&lt;&gt;"",VLOOKUP(X9,VRF_In_DataList!$G$103:$H$152,2,FALSE),"")</f>
        <v/>
      </c>
      <c r="Z9" s="10" t="str">
        <f t="shared" si="7"/>
        <v/>
      </c>
      <c r="AA9" s="17" t="str">
        <f>IF(COUNTIF(VRF_Outdoor!R$2:R$101,W9),LOOKUP(W9,VRF_Outdoor!R$2:R$101,VRF_Outdoor!B$2:B$101),"")</f>
        <v/>
      </c>
    </row>
    <row r="10" spans="1:52" x14ac:dyDescent="0.15">
      <c r="A10" s="6">
        <v>9</v>
      </c>
      <c r="B10" s="6"/>
      <c r="C10" s="6"/>
      <c r="D10" s="6"/>
      <c r="E10" s="6" t="str">
        <f t="shared" si="0"/>
        <v/>
      </c>
      <c r="F10" s="6" t="str">
        <f t="shared" si="1"/>
        <v/>
      </c>
      <c r="G10" s="7" t="str">
        <f t="shared" si="2"/>
        <v/>
      </c>
      <c r="H10" s="8"/>
      <c r="I10" s="6" t="str">
        <f t="shared" si="3"/>
        <v/>
      </c>
      <c r="J10" s="6" t="str">
        <f t="shared" si="4"/>
        <v/>
      </c>
      <c r="K10" s="6"/>
      <c r="L10" s="6" t="str">
        <f t="shared" si="5"/>
        <v/>
      </c>
      <c r="M10" s="9"/>
      <c r="N10" s="9"/>
      <c r="O10" s="6"/>
      <c r="P10" s="6"/>
      <c r="Q10" s="9"/>
      <c r="R10" s="6"/>
      <c r="S10" s="6"/>
      <c r="T10" s="6" t="str">
        <f t="shared" si="6"/>
        <v/>
      </c>
      <c r="U10" s="6"/>
      <c r="V10" s="6"/>
      <c r="W10" s="6"/>
      <c r="X10" s="10"/>
      <c r="Y10" s="6" t="str">
        <f>IF(X10&lt;&gt;"",VLOOKUP(X10,VRF_In_DataList!$G$103:$H$152,2,FALSE),"")</f>
        <v/>
      </c>
      <c r="Z10" s="10" t="str">
        <f t="shared" si="7"/>
        <v/>
      </c>
      <c r="AA10" s="17" t="str">
        <f>IF(COUNTIF(VRF_Outdoor!R$2:R$101,W10),LOOKUP(W10,VRF_Outdoor!R$2:R$101,VRF_Outdoor!B$2:B$101),"")</f>
        <v/>
      </c>
    </row>
    <row r="11" spans="1:52" x14ac:dyDescent="0.15">
      <c r="A11" s="6">
        <v>10</v>
      </c>
      <c r="B11" s="6"/>
      <c r="C11" s="6"/>
      <c r="D11" s="6"/>
      <c r="E11" s="6" t="str">
        <f t="shared" si="0"/>
        <v/>
      </c>
      <c r="F11" s="6" t="str">
        <f t="shared" si="1"/>
        <v/>
      </c>
      <c r="G11" s="7" t="str">
        <f t="shared" si="2"/>
        <v/>
      </c>
      <c r="H11" s="8"/>
      <c r="I11" s="6" t="str">
        <f t="shared" si="3"/>
        <v/>
      </c>
      <c r="J11" s="6" t="str">
        <f t="shared" si="4"/>
        <v/>
      </c>
      <c r="K11" s="6"/>
      <c r="L11" s="6" t="str">
        <f t="shared" si="5"/>
        <v/>
      </c>
      <c r="M11" s="9"/>
      <c r="N11" s="9"/>
      <c r="O11" s="6"/>
      <c r="P11" s="6"/>
      <c r="Q11" s="9"/>
      <c r="R11" s="6"/>
      <c r="S11" s="6"/>
      <c r="T11" s="6" t="str">
        <f t="shared" si="6"/>
        <v/>
      </c>
      <c r="U11" s="6"/>
      <c r="V11" s="6"/>
      <c r="W11" s="6"/>
      <c r="X11" s="10"/>
      <c r="Y11" s="6" t="str">
        <f>IF(X11&lt;&gt;"",VLOOKUP(X11,VRF_In_DataList!$G$103:$H$152,2,FALSE),"")</f>
        <v/>
      </c>
      <c r="Z11" s="10" t="str">
        <f t="shared" si="7"/>
        <v/>
      </c>
      <c r="AA11" s="17" t="str">
        <f>IF(COUNTIF(VRF_Outdoor!R$2:R$101,W11),LOOKUP(W11,VRF_Outdoor!R$2:R$101,VRF_Outdoor!B$2:B$101),"")</f>
        <v/>
      </c>
    </row>
    <row r="12" spans="1:52" x14ac:dyDescent="0.15">
      <c r="A12" s="6">
        <v>11</v>
      </c>
      <c r="B12" s="6"/>
      <c r="C12" s="6"/>
      <c r="D12" s="6"/>
      <c r="E12" s="6" t="str">
        <f t="shared" si="0"/>
        <v/>
      </c>
      <c r="F12" s="6" t="str">
        <f t="shared" si="1"/>
        <v/>
      </c>
      <c r="G12" s="7" t="str">
        <f t="shared" si="2"/>
        <v/>
      </c>
      <c r="H12" s="8"/>
      <c r="I12" s="6" t="str">
        <f t="shared" si="3"/>
        <v/>
      </c>
      <c r="J12" s="6" t="str">
        <f t="shared" si="4"/>
        <v/>
      </c>
      <c r="K12" s="6"/>
      <c r="L12" s="6" t="str">
        <f t="shared" si="5"/>
        <v/>
      </c>
      <c r="M12" s="9"/>
      <c r="N12" s="9"/>
      <c r="O12" s="6"/>
      <c r="P12" s="6"/>
      <c r="Q12" s="9"/>
      <c r="R12" s="6"/>
      <c r="S12" s="6"/>
      <c r="T12" s="6" t="str">
        <f t="shared" si="6"/>
        <v/>
      </c>
      <c r="U12" s="6"/>
      <c r="V12" s="6"/>
      <c r="W12" s="6"/>
      <c r="X12" s="10"/>
      <c r="Y12" s="6" t="str">
        <f>IF(X12&lt;&gt;"",VLOOKUP(X12,VRF_In_DataList!$G$103:$H$152,2,FALSE),"")</f>
        <v/>
      </c>
      <c r="Z12" s="10" t="str">
        <f t="shared" si="7"/>
        <v/>
      </c>
      <c r="AA12" s="17" t="str">
        <f>IF(COUNTIF(VRF_Outdoor!R$2:R$101,W12),LOOKUP(W12,VRF_Outdoor!R$2:R$101,VRF_Outdoor!B$2:B$101),"")</f>
        <v/>
      </c>
    </row>
    <row r="13" spans="1:52" x14ac:dyDescent="0.15">
      <c r="A13" s="6">
        <v>12</v>
      </c>
      <c r="B13" s="6"/>
      <c r="C13" s="6"/>
      <c r="D13" s="6"/>
      <c r="E13" s="6" t="str">
        <f t="shared" si="0"/>
        <v/>
      </c>
      <c r="F13" s="6" t="str">
        <f t="shared" si="1"/>
        <v/>
      </c>
      <c r="G13" s="7" t="str">
        <f t="shared" si="2"/>
        <v/>
      </c>
      <c r="H13" s="8"/>
      <c r="I13" s="6" t="str">
        <f t="shared" si="3"/>
        <v/>
      </c>
      <c r="J13" s="6" t="str">
        <f t="shared" si="4"/>
        <v/>
      </c>
      <c r="K13" s="6"/>
      <c r="L13" s="6" t="str">
        <f t="shared" si="5"/>
        <v/>
      </c>
      <c r="M13" s="9"/>
      <c r="N13" s="9"/>
      <c r="O13" s="6"/>
      <c r="P13" s="6"/>
      <c r="Q13" s="9"/>
      <c r="R13" s="6"/>
      <c r="S13" s="6"/>
      <c r="T13" s="6" t="str">
        <f t="shared" si="6"/>
        <v/>
      </c>
      <c r="U13" s="6"/>
      <c r="V13" s="6"/>
      <c r="W13" s="6"/>
      <c r="X13" s="10"/>
      <c r="Y13" s="6" t="str">
        <f>IF(X13&lt;&gt;"",VLOOKUP(X13,VRF_In_DataList!$G$103:$H$152,2,FALSE),"")</f>
        <v/>
      </c>
      <c r="Z13" s="10" t="str">
        <f t="shared" si="7"/>
        <v/>
      </c>
      <c r="AA13" s="17" t="str">
        <f>IF(COUNTIF(VRF_Outdoor!R$2:R$101,W13),LOOKUP(W13,VRF_Outdoor!R$2:R$101,VRF_Outdoor!B$2:B$101),"")</f>
        <v/>
      </c>
    </row>
    <row r="14" spans="1:52" x14ac:dyDescent="0.15">
      <c r="A14" s="6">
        <v>13</v>
      </c>
      <c r="B14" s="6"/>
      <c r="C14" s="6"/>
      <c r="D14" s="6"/>
      <c r="E14" s="6" t="str">
        <f t="shared" si="0"/>
        <v/>
      </c>
      <c r="F14" s="6" t="str">
        <f t="shared" si="1"/>
        <v/>
      </c>
      <c r="G14" s="7" t="str">
        <f t="shared" si="2"/>
        <v/>
      </c>
      <c r="H14" s="8"/>
      <c r="I14" s="6" t="str">
        <f t="shared" si="3"/>
        <v/>
      </c>
      <c r="J14" s="6" t="str">
        <f t="shared" si="4"/>
        <v/>
      </c>
      <c r="K14" s="6"/>
      <c r="L14" s="6" t="str">
        <f t="shared" si="5"/>
        <v/>
      </c>
      <c r="M14" s="9"/>
      <c r="N14" s="9"/>
      <c r="O14" s="6"/>
      <c r="P14" s="6"/>
      <c r="Q14" s="9"/>
      <c r="R14" s="6"/>
      <c r="S14" s="6"/>
      <c r="T14" s="6" t="str">
        <f t="shared" si="6"/>
        <v/>
      </c>
      <c r="U14" s="6"/>
      <c r="V14" s="6"/>
      <c r="W14" s="6"/>
      <c r="X14" s="10"/>
      <c r="Y14" s="6" t="str">
        <f>IF(X14&lt;&gt;"",VLOOKUP(X14,VRF_In_DataList!$G$103:$H$152,2,FALSE),"")</f>
        <v/>
      </c>
      <c r="Z14" s="10" t="str">
        <f t="shared" si="7"/>
        <v/>
      </c>
      <c r="AA14" s="17" t="str">
        <f>IF(COUNTIF(VRF_Outdoor!R$2:R$101,W14),LOOKUP(W14,VRF_Outdoor!R$2:R$101,VRF_Outdoor!B$2:B$101),"")</f>
        <v/>
      </c>
    </row>
    <row r="15" spans="1:52" x14ac:dyDescent="0.15">
      <c r="A15" s="6">
        <v>14</v>
      </c>
      <c r="B15" s="6"/>
      <c r="C15" s="6"/>
      <c r="D15" s="6"/>
      <c r="E15" s="6" t="str">
        <f t="shared" si="0"/>
        <v/>
      </c>
      <c r="F15" s="6" t="str">
        <f t="shared" si="1"/>
        <v/>
      </c>
      <c r="G15" s="7" t="str">
        <f t="shared" si="2"/>
        <v/>
      </c>
      <c r="H15" s="8"/>
      <c r="I15" s="6" t="str">
        <f t="shared" si="3"/>
        <v/>
      </c>
      <c r="J15" s="6" t="str">
        <f t="shared" si="4"/>
        <v/>
      </c>
      <c r="K15" s="6"/>
      <c r="L15" s="6" t="str">
        <f t="shared" si="5"/>
        <v/>
      </c>
      <c r="M15" s="9"/>
      <c r="N15" s="9"/>
      <c r="O15" s="6"/>
      <c r="P15" s="6"/>
      <c r="Q15" s="9"/>
      <c r="R15" s="6"/>
      <c r="S15" s="6"/>
      <c r="T15" s="6" t="str">
        <f t="shared" si="6"/>
        <v/>
      </c>
      <c r="U15" s="6"/>
      <c r="V15" s="6"/>
      <c r="W15" s="6"/>
      <c r="X15" s="10"/>
      <c r="Y15" s="6" t="str">
        <f>IF(X15&lt;&gt;"",VLOOKUP(X15,VRF_In_DataList!$G$103:$H$152,2,FALSE),"")</f>
        <v/>
      </c>
      <c r="Z15" s="10" t="str">
        <f t="shared" si="7"/>
        <v/>
      </c>
      <c r="AA15" s="17" t="str">
        <f>IF(COUNTIF(VRF_Outdoor!R$2:R$101,W15),LOOKUP(W15,VRF_Outdoor!R$2:R$101,VRF_Outdoor!B$2:B$101),"")</f>
        <v/>
      </c>
    </row>
    <row r="16" spans="1:52" x14ac:dyDescent="0.15">
      <c r="A16" s="6">
        <v>15</v>
      </c>
      <c r="B16" s="6"/>
      <c r="C16" s="6"/>
      <c r="D16" s="6"/>
      <c r="E16" s="6" t="str">
        <f t="shared" si="0"/>
        <v/>
      </c>
      <c r="F16" s="6" t="str">
        <f t="shared" si="1"/>
        <v/>
      </c>
      <c r="G16" s="7" t="str">
        <f t="shared" si="2"/>
        <v/>
      </c>
      <c r="H16" s="8"/>
      <c r="I16" s="6" t="str">
        <f t="shared" si="3"/>
        <v/>
      </c>
      <c r="J16" s="6" t="str">
        <f t="shared" si="4"/>
        <v/>
      </c>
      <c r="K16" s="6"/>
      <c r="L16" s="6" t="str">
        <f t="shared" si="5"/>
        <v/>
      </c>
      <c r="M16" s="9"/>
      <c r="N16" s="9"/>
      <c r="O16" s="6"/>
      <c r="P16" s="6"/>
      <c r="Q16" s="9"/>
      <c r="R16" s="6"/>
      <c r="S16" s="6"/>
      <c r="T16" s="6" t="str">
        <f t="shared" si="6"/>
        <v/>
      </c>
      <c r="U16" s="6"/>
      <c r="V16" s="6"/>
      <c r="W16" s="6"/>
      <c r="X16" s="10"/>
      <c r="Y16" s="6" t="str">
        <f>IF(X16&lt;&gt;"",VLOOKUP(X16,VRF_In_DataList!$G$103:$H$152,2,FALSE),"")</f>
        <v/>
      </c>
      <c r="Z16" s="10" t="str">
        <f t="shared" si="7"/>
        <v/>
      </c>
      <c r="AA16" s="17" t="str">
        <f>IF(COUNTIF(VRF_Outdoor!R$2:R$101,W16),LOOKUP(W16,VRF_Outdoor!R$2:R$101,VRF_Outdoor!B$2:B$101),"")</f>
        <v/>
      </c>
    </row>
    <row r="17" spans="1:27" x14ac:dyDescent="0.15">
      <c r="A17" s="6">
        <v>16</v>
      </c>
      <c r="B17" s="6"/>
      <c r="C17" s="6"/>
      <c r="D17" s="6"/>
      <c r="E17" s="6" t="str">
        <f t="shared" si="0"/>
        <v/>
      </c>
      <c r="F17" s="6" t="str">
        <f t="shared" si="1"/>
        <v/>
      </c>
      <c r="G17" s="7" t="str">
        <f t="shared" si="2"/>
        <v/>
      </c>
      <c r="H17" s="8"/>
      <c r="I17" s="6" t="str">
        <f t="shared" si="3"/>
        <v/>
      </c>
      <c r="J17" s="6" t="str">
        <f t="shared" si="4"/>
        <v/>
      </c>
      <c r="K17" s="6"/>
      <c r="L17" s="6" t="str">
        <f t="shared" si="5"/>
        <v/>
      </c>
      <c r="M17" s="9"/>
      <c r="N17" s="9"/>
      <c r="O17" s="6"/>
      <c r="P17" s="6"/>
      <c r="Q17" s="9"/>
      <c r="R17" s="6"/>
      <c r="S17" s="6"/>
      <c r="T17" s="6" t="str">
        <f t="shared" si="6"/>
        <v/>
      </c>
      <c r="U17" s="6"/>
      <c r="V17" s="6"/>
      <c r="W17" s="6"/>
      <c r="X17" s="10"/>
      <c r="Y17" s="6" t="str">
        <f>IF(X17&lt;&gt;"",VLOOKUP(X17,VRF_In_DataList!$G$103:$H$152,2,FALSE),"")</f>
        <v/>
      </c>
      <c r="Z17" s="10" t="str">
        <f t="shared" si="7"/>
        <v/>
      </c>
      <c r="AA17" s="17" t="str">
        <f>IF(COUNTIF(VRF_Outdoor!R$2:R$101,W17),LOOKUP(W17,VRF_Outdoor!R$2:R$101,VRF_Outdoor!B$2:B$101),"")</f>
        <v/>
      </c>
    </row>
    <row r="18" spans="1:27" x14ac:dyDescent="0.15">
      <c r="A18" s="6">
        <v>17</v>
      </c>
      <c r="B18" s="6"/>
      <c r="C18" s="6"/>
      <c r="D18" s="6"/>
      <c r="E18" s="6" t="str">
        <f t="shared" si="0"/>
        <v/>
      </c>
      <c r="F18" s="6" t="str">
        <f t="shared" si="1"/>
        <v/>
      </c>
      <c r="G18" s="7" t="str">
        <f t="shared" si="2"/>
        <v/>
      </c>
      <c r="H18" s="8"/>
      <c r="I18" s="6" t="str">
        <f t="shared" si="3"/>
        <v/>
      </c>
      <c r="J18" s="6" t="str">
        <f t="shared" si="4"/>
        <v/>
      </c>
      <c r="K18" s="6"/>
      <c r="L18" s="6" t="str">
        <f t="shared" si="5"/>
        <v/>
      </c>
      <c r="M18" s="9"/>
      <c r="N18" s="9"/>
      <c r="O18" s="6"/>
      <c r="P18" s="6"/>
      <c r="Q18" s="9"/>
      <c r="R18" s="6"/>
      <c r="S18" s="6"/>
      <c r="T18" s="6" t="str">
        <f t="shared" si="6"/>
        <v/>
      </c>
      <c r="U18" s="6"/>
      <c r="V18" s="6"/>
      <c r="W18" s="6"/>
      <c r="X18" s="10"/>
      <c r="Y18" s="6" t="str">
        <f>IF(X18&lt;&gt;"",VLOOKUP(X18,VRF_In_DataList!$G$103:$H$152,2,FALSE),"")</f>
        <v/>
      </c>
      <c r="Z18" s="10" t="str">
        <f t="shared" si="7"/>
        <v/>
      </c>
      <c r="AA18" s="17" t="str">
        <f>IF(COUNTIF(VRF_Outdoor!R$2:R$101,W18),LOOKUP(W18,VRF_Outdoor!R$2:R$101,VRF_Outdoor!B$2:B$101),"")</f>
        <v/>
      </c>
    </row>
    <row r="19" spans="1:27" x14ac:dyDescent="0.15">
      <c r="A19" s="6">
        <v>18</v>
      </c>
      <c r="B19" s="6"/>
      <c r="C19" s="6"/>
      <c r="D19" s="6"/>
      <c r="E19" s="6" t="str">
        <f t="shared" si="0"/>
        <v/>
      </c>
      <c r="F19" s="6" t="str">
        <f t="shared" si="1"/>
        <v/>
      </c>
      <c r="G19" s="7" t="str">
        <f t="shared" si="2"/>
        <v/>
      </c>
      <c r="H19" s="8"/>
      <c r="I19" s="6" t="str">
        <f t="shared" si="3"/>
        <v/>
      </c>
      <c r="J19" s="6" t="str">
        <f t="shared" si="4"/>
        <v/>
      </c>
      <c r="K19" s="6"/>
      <c r="L19" s="6" t="str">
        <f t="shared" si="5"/>
        <v/>
      </c>
      <c r="M19" s="9"/>
      <c r="N19" s="9"/>
      <c r="O19" s="6"/>
      <c r="P19" s="6"/>
      <c r="Q19" s="9"/>
      <c r="R19" s="6"/>
      <c r="S19" s="6"/>
      <c r="T19" s="6" t="str">
        <f t="shared" si="6"/>
        <v/>
      </c>
      <c r="U19" s="6"/>
      <c r="V19" s="6"/>
      <c r="W19" s="6"/>
      <c r="X19" s="10"/>
      <c r="Y19" s="6" t="str">
        <f>IF(X19&lt;&gt;"",VLOOKUP(X19,VRF_In_DataList!$G$103:$H$152,2,FALSE),"")</f>
        <v/>
      </c>
      <c r="Z19" s="10" t="str">
        <f t="shared" si="7"/>
        <v/>
      </c>
      <c r="AA19" s="17" t="str">
        <f>IF(COUNTIF(VRF_Outdoor!R$2:R$101,W19),LOOKUP(W19,VRF_Outdoor!R$2:R$101,VRF_Outdoor!B$2:B$101),"")</f>
        <v/>
      </c>
    </row>
    <row r="20" spans="1:27" x14ac:dyDescent="0.15">
      <c r="A20" s="6">
        <v>19</v>
      </c>
      <c r="B20" s="6"/>
      <c r="C20" s="6"/>
      <c r="D20" s="6"/>
      <c r="E20" s="6" t="str">
        <f t="shared" si="0"/>
        <v/>
      </c>
      <c r="F20" s="6" t="str">
        <f t="shared" si="1"/>
        <v/>
      </c>
      <c r="G20" s="7" t="str">
        <f t="shared" si="2"/>
        <v/>
      </c>
      <c r="H20" s="8"/>
      <c r="I20" s="6" t="str">
        <f t="shared" si="3"/>
        <v/>
      </c>
      <c r="J20" s="6" t="str">
        <f t="shared" si="4"/>
        <v/>
      </c>
      <c r="K20" s="6"/>
      <c r="L20" s="6" t="str">
        <f t="shared" si="5"/>
        <v/>
      </c>
      <c r="M20" s="9"/>
      <c r="N20" s="9"/>
      <c r="O20" s="6"/>
      <c r="P20" s="6"/>
      <c r="Q20" s="9"/>
      <c r="R20" s="6"/>
      <c r="S20" s="6"/>
      <c r="T20" s="6" t="str">
        <f t="shared" si="6"/>
        <v/>
      </c>
      <c r="U20" s="6"/>
      <c r="V20" s="6"/>
      <c r="W20" s="6"/>
      <c r="X20" s="10"/>
      <c r="Y20" s="6" t="str">
        <f>IF(X20&lt;&gt;"",VLOOKUP(X20,VRF_In_DataList!$G$103:$H$152,2,FALSE),"")</f>
        <v/>
      </c>
      <c r="Z20" s="10" t="str">
        <f t="shared" si="7"/>
        <v/>
      </c>
      <c r="AA20" s="17" t="str">
        <f>IF(COUNTIF(VRF_Outdoor!R$2:R$101,W20),LOOKUP(W20,VRF_Outdoor!R$2:R$101,VRF_Outdoor!B$2:B$101),"")</f>
        <v/>
      </c>
    </row>
    <row r="21" spans="1:27" x14ac:dyDescent="0.15">
      <c r="A21" s="6">
        <v>20</v>
      </c>
      <c r="B21" s="6"/>
      <c r="C21" s="6"/>
      <c r="D21" s="6"/>
      <c r="E21" s="6" t="str">
        <f t="shared" si="0"/>
        <v/>
      </c>
      <c r="F21" s="6" t="str">
        <f t="shared" si="1"/>
        <v/>
      </c>
      <c r="G21" s="7" t="str">
        <f t="shared" si="2"/>
        <v/>
      </c>
      <c r="H21" s="8"/>
      <c r="I21" s="6" t="str">
        <f t="shared" si="3"/>
        <v/>
      </c>
      <c r="J21" s="6" t="str">
        <f t="shared" si="4"/>
        <v/>
      </c>
      <c r="K21" s="6"/>
      <c r="L21" s="6" t="str">
        <f t="shared" si="5"/>
        <v/>
      </c>
      <c r="M21" s="9"/>
      <c r="N21" s="9"/>
      <c r="O21" s="6"/>
      <c r="P21" s="6"/>
      <c r="Q21" s="9"/>
      <c r="R21" s="6"/>
      <c r="S21" s="6"/>
      <c r="T21" s="6" t="str">
        <f t="shared" si="6"/>
        <v/>
      </c>
      <c r="U21" s="6"/>
      <c r="V21" s="6"/>
      <c r="W21" s="6"/>
      <c r="X21" s="10"/>
      <c r="Y21" s="6" t="str">
        <f>IF(X21&lt;&gt;"",VLOOKUP(X21,VRF_In_DataList!$G$103:$H$152,2,FALSE),"")</f>
        <v/>
      </c>
      <c r="Z21" s="10" t="str">
        <f t="shared" si="7"/>
        <v/>
      </c>
      <c r="AA21" s="17" t="str">
        <f>IF(COUNTIF(VRF_Outdoor!R$2:R$101,W21),LOOKUP(W21,VRF_Outdoor!R$2:R$101,VRF_Outdoor!B$2:B$101),"")</f>
        <v/>
      </c>
    </row>
    <row r="22" spans="1:27" x14ac:dyDescent="0.15">
      <c r="A22" s="6">
        <v>21</v>
      </c>
      <c r="B22" s="6"/>
      <c r="C22" s="6"/>
      <c r="D22" s="6"/>
      <c r="E22" s="6" t="str">
        <f t="shared" si="0"/>
        <v/>
      </c>
      <c r="F22" s="6" t="str">
        <f t="shared" si="1"/>
        <v/>
      </c>
      <c r="G22" s="7" t="str">
        <f t="shared" si="2"/>
        <v/>
      </c>
      <c r="H22" s="8"/>
      <c r="I22" s="6" t="str">
        <f t="shared" si="3"/>
        <v/>
      </c>
      <c r="J22" s="6" t="str">
        <f t="shared" si="4"/>
        <v/>
      </c>
      <c r="K22" s="6"/>
      <c r="L22" s="6" t="str">
        <f t="shared" si="5"/>
        <v/>
      </c>
      <c r="M22" s="9"/>
      <c r="N22" s="9"/>
      <c r="O22" s="6"/>
      <c r="P22" s="6"/>
      <c r="Q22" s="9"/>
      <c r="R22" s="6"/>
      <c r="S22" s="6"/>
      <c r="T22" s="6" t="str">
        <f t="shared" si="6"/>
        <v/>
      </c>
      <c r="U22" s="6"/>
      <c r="V22" s="6"/>
      <c r="W22" s="6"/>
      <c r="X22" s="10"/>
      <c r="Y22" s="6" t="str">
        <f>IF(X22&lt;&gt;"",VLOOKUP(X22,VRF_In_DataList!$G$103:$H$152,2,FALSE),"")</f>
        <v/>
      </c>
      <c r="Z22" s="10" t="str">
        <f t="shared" si="7"/>
        <v/>
      </c>
      <c r="AA22" s="17" t="str">
        <f>IF(COUNTIF(VRF_Outdoor!R$2:R$101,W22),LOOKUP(W22,VRF_Outdoor!R$2:R$101,VRF_Outdoor!B$2:B$101),"")</f>
        <v/>
      </c>
    </row>
    <row r="23" spans="1:27" x14ac:dyDescent="0.15">
      <c r="A23" s="6">
        <v>22</v>
      </c>
      <c r="B23" s="6"/>
      <c r="C23" s="6"/>
      <c r="D23" s="6"/>
      <c r="E23" s="6" t="str">
        <f t="shared" si="0"/>
        <v/>
      </c>
      <c r="F23" s="6" t="str">
        <f t="shared" si="1"/>
        <v/>
      </c>
      <c r="G23" s="7" t="str">
        <f t="shared" si="2"/>
        <v/>
      </c>
      <c r="H23" s="8"/>
      <c r="I23" s="6" t="str">
        <f t="shared" si="3"/>
        <v/>
      </c>
      <c r="J23" s="6" t="str">
        <f t="shared" si="4"/>
        <v/>
      </c>
      <c r="K23" s="6"/>
      <c r="L23" s="6" t="str">
        <f t="shared" si="5"/>
        <v/>
      </c>
      <c r="M23" s="9"/>
      <c r="N23" s="9"/>
      <c r="O23" s="6"/>
      <c r="P23" s="6"/>
      <c r="Q23" s="9"/>
      <c r="R23" s="6"/>
      <c r="S23" s="6"/>
      <c r="T23" s="6" t="str">
        <f t="shared" si="6"/>
        <v/>
      </c>
      <c r="U23" s="6"/>
      <c r="V23" s="6"/>
      <c r="W23" s="6"/>
      <c r="X23" s="10"/>
      <c r="Y23" s="6" t="str">
        <f>IF(X23&lt;&gt;"",VLOOKUP(X23,VRF_In_DataList!$G$103:$H$152,2,FALSE),"")</f>
        <v/>
      </c>
      <c r="Z23" s="10" t="str">
        <f t="shared" si="7"/>
        <v/>
      </c>
      <c r="AA23" s="17" t="str">
        <f>IF(COUNTIF(VRF_Outdoor!R$2:R$101,W23),LOOKUP(W23,VRF_Outdoor!R$2:R$101,VRF_Outdoor!B$2:B$101),"")</f>
        <v/>
      </c>
    </row>
    <row r="24" spans="1:27" x14ac:dyDescent="0.15">
      <c r="A24" s="6">
        <v>23</v>
      </c>
      <c r="B24" s="6"/>
      <c r="C24" s="6"/>
      <c r="D24" s="6"/>
      <c r="E24" s="6" t="str">
        <f t="shared" si="0"/>
        <v/>
      </c>
      <c r="F24" s="6" t="str">
        <f t="shared" si="1"/>
        <v/>
      </c>
      <c r="G24" s="7" t="str">
        <f t="shared" si="2"/>
        <v/>
      </c>
      <c r="H24" s="8"/>
      <c r="I24" s="6" t="str">
        <f t="shared" si="3"/>
        <v/>
      </c>
      <c r="J24" s="6" t="str">
        <f t="shared" si="4"/>
        <v/>
      </c>
      <c r="K24" s="6"/>
      <c r="L24" s="6" t="str">
        <f t="shared" si="5"/>
        <v/>
      </c>
      <c r="M24" s="9"/>
      <c r="N24" s="9"/>
      <c r="O24" s="6"/>
      <c r="P24" s="6"/>
      <c r="Q24" s="9"/>
      <c r="R24" s="6"/>
      <c r="S24" s="6"/>
      <c r="T24" s="6" t="str">
        <f t="shared" si="6"/>
        <v/>
      </c>
      <c r="U24" s="6"/>
      <c r="V24" s="6"/>
      <c r="W24" s="6"/>
      <c r="X24" s="10"/>
      <c r="Y24" s="6" t="str">
        <f>IF(X24&lt;&gt;"",VLOOKUP(X24,VRF_In_DataList!$G$103:$H$152,2,FALSE),"")</f>
        <v/>
      </c>
      <c r="Z24" s="10" t="str">
        <f t="shared" si="7"/>
        <v/>
      </c>
      <c r="AA24" s="17" t="str">
        <f>IF(COUNTIF(VRF_Outdoor!R$2:R$101,W24),LOOKUP(W24,VRF_Outdoor!R$2:R$101,VRF_Outdoor!B$2:B$101),"")</f>
        <v/>
      </c>
    </row>
    <row r="25" spans="1:27" x14ac:dyDescent="0.15">
      <c r="A25" s="6">
        <v>24</v>
      </c>
      <c r="B25" s="6"/>
      <c r="C25" s="6"/>
      <c r="D25" s="6"/>
      <c r="E25" s="6" t="str">
        <f t="shared" si="0"/>
        <v/>
      </c>
      <c r="F25" s="6" t="str">
        <f t="shared" si="1"/>
        <v/>
      </c>
      <c r="G25" s="7" t="str">
        <f t="shared" si="2"/>
        <v/>
      </c>
      <c r="H25" s="8"/>
      <c r="I25" s="6" t="str">
        <f t="shared" si="3"/>
        <v/>
      </c>
      <c r="J25" s="6" t="str">
        <f t="shared" si="4"/>
        <v/>
      </c>
      <c r="K25" s="6"/>
      <c r="L25" s="6" t="str">
        <f t="shared" si="5"/>
        <v/>
      </c>
      <c r="M25" s="9"/>
      <c r="N25" s="9"/>
      <c r="O25" s="6"/>
      <c r="P25" s="6"/>
      <c r="Q25" s="9"/>
      <c r="R25" s="6"/>
      <c r="S25" s="6"/>
      <c r="T25" s="6" t="str">
        <f t="shared" si="6"/>
        <v/>
      </c>
      <c r="U25" s="6"/>
      <c r="V25" s="6"/>
      <c r="W25" s="6"/>
      <c r="X25" s="10"/>
      <c r="Y25" s="6" t="str">
        <f>IF(X25&lt;&gt;"",VLOOKUP(X25,VRF_In_DataList!$G$103:$H$152,2,FALSE),"")</f>
        <v/>
      </c>
      <c r="Z25" s="10" t="str">
        <f t="shared" si="7"/>
        <v/>
      </c>
      <c r="AA25" s="17" t="str">
        <f>IF(COUNTIF(VRF_Outdoor!R$2:R$101,W25),LOOKUP(W25,VRF_Outdoor!R$2:R$101,VRF_Outdoor!B$2:B$101),"")</f>
        <v/>
      </c>
    </row>
    <row r="26" spans="1:27" x14ac:dyDescent="0.15">
      <c r="A26" s="6">
        <v>25</v>
      </c>
      <c r="B26" s="6"/>
      <c r="C26" s="6"/>
      <c r="D26" s="6"/>
      <c r="E26" s="6" t="str">
        <f t="shared" si="0"/>
        <v/>
      </c>
      <c r="F26" s="6" t="str">
        <f t="shared" si="1"/>
        <v/>
      </c>
      <c r="G26" s="7" t="str">
        <f t="shared" si="2"/>
        <v/>
      </c>
      <c r="H26" s="8"/>
      <c r="I26" s="6" t="str">
        <f t="shared" si="3"/>
        <v/>
      </c>
      <c r="J26" s="6" t="str">
        <f t="shared" si="4"/>
        <v/>
      </c>
      <c r="K26" s="6"/>
      <c r="L26" s="6" t="str">
        <f t="shared" si="5"/>
        <v/>
      </c>
      <c r="M26" s="9"/>
      <c r="N26" s="9"/>
      <c r="O26" s="6"/>
      <c r="P26" s="6"/>
      <c r="Q26" s="9"/>
      <c r="R26" s="6"/>
      <c r="S26" s="6"/>
      <c r="T26" s="6" t="str">
        <f t="shared" si="6"/>
        <v/>
      </c>
      <c r="U26" s="6"/>
      <c r="V26" s="6"/>
      <c r="W26" s="6"/>
      <c r="X26" s="10"/>
      <c r="Y26" s="6" t="str">
        <f>IF(X26&lt;&gt;"",VLOOKUP(X26,VRF_In_DataList!$G$103:$H$152,2,FALSE),"")</f>
        <v/>
      </c>
      <c r="Z26" s="10" t="str">
        <f t="shared" si="7"/>
        <v/>
      </c>
      <c r="AA26" s="17" t="str">
        <f>IF(COUNTIF(VRF_Outdoor!R$2:R$101,W26),LOOKUP(W26,VRF_Outdoor!R$2:R$101,VRF_Outdoor!B$2:B$101),"")</f>
        <v/>
      </c>
    </row>
    <row r="27" spans="1:27" x14ac:dyDescent="0.15">
      <c r="A27" s="6">
        <v>26</v>
      </c>
      <c r="B27" s="6"/>
      <c r="C27" s="6"/>
      <c r="D27" s="6"/>
      <c r="E27" s="6" t="str">
        <f t="shared" si="0"/>
        <v/>
      </c>
      <c r="F27" s="6" t="str">
        <f t="shared" si="1"/>
        <v/>
      </c>
      <c r="G27" s="7" t="str">
        <f t="shared" si="2"/>
        <v/>
      </c>
      <c r="H27" s="8"/>
      <c r="I27" s="6" t="str">
        <f t="shared" si="3"/>
        <v/>
      </c>
      <c r="J27" s="6" t="str">
        <f t="shared" si="4"/>
        <v/>
      </c>
      <c r="K27" s="6"/>
      <c r="L27" s="6" t="str">
        <f t="shared" si="5"/>
        <v/>
      </c>
      <c r="M27" s="9"/>
      <c r="N27" s="9"/>
      <c r="O27" s="6"/>
      <c r="P27" s="6"/>
      <c r="Q27" s="9"/>
      <c r="R27" s="6"/>
      <c r="S27" s="6"/>
      <c r="T27" s="6" t="str">
        <f t="shared" si="6"/>
        <v/>
      </c>
      <c r="U27" s="6"/>
      <c r="V27" s="6"/>
      <c r="W27" s="6"/>
      <c r="X27" s="10"/>
      <c r="Y27" s="6" t="str">
        <f>IF(X27&lt;&gt;"",VLOOKUP(X27,VRF_In_DataList!$G$103:$H$152,2,FALSE),"")</f>
        <v/>
      </c>
      <c r="Z27" s="10" t="str">
        <f t="shared" si="7"/>
        <v/>
      </c>
      <c r="AA27" s="17" t="str">
        <f>IF(COUNTIF(VRF_Outdoor!R$2:R$101,W27),LOOKUP(W27,VRF_Outdoor!R$2:R$101,VRF_Outdoor!B$2:B$101),"")</f>
        <v/>
      </c>
    </row>
    <row r="28" spans="1:27" x14ac:dyDescent="0.15">
      <c r="A28" s="6">
        <v>27</v>
      </c>
      <c r="B28" s="6"/>
      <c r="C28" s="6"/>
      <c r="D28" s="6"/>
      <c r="E28" s="6" t="str">
        <f t="shared" si="0"/>
        <v/>
      </c>
      <c r="F28" s="6" t="str">
        <f t="shared" si="1"/>
        <v/>
      </c>
      <c r="G28" s="7" t="str">
        <f t="shared" si="2"/>
        <v/>
      </c>
      <c r="H28" s="8"/>
      <c r="I28" s="6" t="str">
        <f t="shared" si="3"/>
        <v/>
      </c>
      <c r="J28" s="6" t="str">
        <f t="shared" si="4"/>
        <v/>
      </c>
      <c r="K28" s="6"/>
      <c r="L28" s="6" t="str">
        <f t="shared" si="5"/>
        <v/>
      </c>
      <c r="M28" s="9"/>
      <c r="N28" s="9"/>
      <c r="O28" s="6"/>
      <c r="P28" s="6"/>
      <c r="Q28" s="9"/>
      <c r="R28" s="6"/>
      <c r="S28" s="6"/>
      <c r="T28" s="6" t="str">
        <f t="shared" si="6"/>
        <v/>
      </c>
      <c r="U28" s="6"/>
      <c r="V28" s="6"/>
      <c r="W28" s="6"/>
      <c r="X28" s="10"/>
      <c r="Y28" s="6" t="str">
        <f>IF(X28&lt;&gt;"",VLOOKUP(X28,VRF_In_DataList!$G$103:$H$152,2,FALSE),"")</f>
        <v/>
      </c>
      <c r="Z28" s="10" t="str">
        <f t="shared" si="7"/>
        <v/>
      </c>
      <c r="AA28" s="17" t="str">
        <f>IF(COUNTIF(VRF_Outdoor!R$2:R$101,W28),LOOKUP(W28,VRF_Outdoor!R$2:R$101,VRF_Outdoor!B$2:B$101),"")</f>
        <v/>
      </c>
    </row>
    <row r="29" spans="1:27" x14ac:dyDescent="0.15">
      <c r="A29" s="6">
        <v>28</v>
      </c>
      <c r="B29" s="6"/>
      <c r="C29" s="6"/>
      <c r="D29" s="6"/>
      <c r="E29" s="6" t="str">
        <f t="shared" si="0"/>
        <v/>
      </c>
      <c r="F29" s="6" t="str">
        <f t="shared" si="1"/>
        <v/>
      </c>
      <c r="G29" s="7" t="str">
        <f t="shared" si="2"/>
        <v/>
      </c>
      <c r="H29" s="8"/>
      <c r="I29" s="6" t="str">
        <f t="shared" si="3"/>
        <v/>
      </c>
      <c r="J29" s="6" t="str">
        <f t="shared" si="4"/>
        <v/>
      </c>
      <c r="K29" s="6"/>
      <c r="L29" s="6" t="str">
        <f t="shared" si="5"/>
        <v/>
      </c>
      <c r="M29" s="9"/>
      <c r="N29" s="9"/>
      <c r="O29" s="6"/>
      <c r="P29" s="6"/>
      <c r="Q29" s="9"/>
      <c r="R29" s="6"/>
      <c r="S29" s="6"/>
      <c r="T29" s="6" t="str">
        <f t="shared" si="6"/>
        <v/>
      </c>
      <c r="U29" s="6"/>
      <c r="V29" s="6"/>
      <c r="W29" s="6"/>
      <c r="X29" s="10"/>
      <c r="Y29" s="6" t="str">
        <f>IF(X29&lt;&gt;"",VLOOKUP(X29,VRF_In_DataList!$G$103:$H$152,2,FALSE),"")</f>
        <v/>
      </c>
      <c r="Z29" s="10" t="str">
        <f t="shared" si="7"/>
        <v/>
      </c>
      <c r="AA29" s="17" t="str">
        <f>IF(COUNTIF(VRF_Outdoor!R$2:R$101,W29),LOOKUP(W29,VRF_Outdoor!R$2:R$101,VRF_Outdoor!B$2:B$101),"")</f>
        <v/>
      </c>
    </row>
    <row r="30" spans="1:27" x14ac:dyDescent="0.15">
      <c r="A30" s="6">
        <v>29</v>
      </c>
      <c r="B30" s="6"/>
      <c r="C30" s="6"/>
      <c r="D30" s="6"/>
      <c r="E30" s="6" t="str">
        <f t="shared" si="0"/>
        <v/>
      </c>
      <c r="F30" s="6" t="str">
        <f t="shared" si="1"/>
        <v/>
      </c>
      <c r="G30" s="7" t="str">
        <f t="shared" si="2"/>
        <v/>
      </c>
      <c r="H30" s="8"/>
      <c r="I30" s="6" t="str">
        <f t="shared" si="3"/>
        <v/>
      </c>
      <c r="J30" s="6" t="str">
        <f t="shared" si="4"/>
        <v/>
      </c>
      <c r="K30" s="6"/>
      <c r="L30" s="6" t="str">
        <f t="shared" si="5"/>
        <v/>
      </c>
      <c r="M30" s="9"/>
      <c r="N30" s="9"/>
      <c r="O30" s="6"/>
      <c r="P30" s="6"/>
      <c r="Q30" s="9"/>
      <c r="R30" s="6"/>
      <c r="S30" s="6"/>
      <c r="T30" s="6" t="str">
        <f t="shared" si="6"/>
        <v/>
      </c>
      <c r="U30" s="6"/>
      <c r="V30" s="6"/>
      <c r="W30" s="6"/>
      <c r="X30" s="10"/>
      <c r="Y30" s="6" t="str">
        <f>IF(X30&lt;&gt;"",VLOOKUP(X30,VRF_In_DataList!$G$103:$H$152,2,FALSE),"")</f>
        <v/>
      </c>
      <c r="Z30" s="10" t="str">
        <f t="shared" si="7"/>
        <v/>
      </c>
      <c r="AA30" s="17" t="str">
        <f>IF(COUNTIF(VRF_Outdoor!R$2:R$101,W30),LOOKUP(W30,VRF_Outdoor!R$2:R$101,VRF_Outdoor!B$2:B$101),"")</f>
        <v/>
      </c>
    </row>
    <row r="31" spans="1:27" x14ac:dyDescent="0.15">
      <c r="A31" s="6">
        <v>30</v>
      </c>
      <c r="B31" s="6"/>
      <c r="C31" s="6"/>
      <c r="D31" s="6"/>
      <c r="E31" s="6" t="str">
        <f t="shared" si="0"/>
        <v/>
      </c>
      <c r="F31" s="6" t="str">
        <f t="shared" si="1"/>
        <v/>
      </c>
      <c r="G31" s="7" t="str">
        <f t="shared" si="2"/>
        <v/>
      </c>
      <c r="H31" s="8"/>
      <c r="I31" s="6" t="str">
        <f t="shared" si="3"/>
        <v/>
      </c>
      <c r="J31" s="6" t="str">
        <f t="shared" si="4"/>
        <v/>
      </c>
      <c r="K31" s="6"/>
      <c r="L31" s="6" t="str">
        <f t="shared" si="5"/>
        <v/>
      </c>
      <c r="M31" s="9"/>
      <c r="N31" s="9"/>
      <c r="O31" s="6"/>
      <c r="P31" s="6"/>
      <c r="Q31" s="9"/>
      <c r="R31" s="6"/>
      <c r="S31" s="6"/>
      <c r="T31" s="6" t="str">
        <f t="shared" si="6"/>
        <v/>
      </c>
      <c r="U31" s="6"/>
      <c r="V31" s="6"/>
      <c r="W31" s="6"/>
      <c r="X31" s="10"/>
      <c r="Y31" s="6" t="str">
        <f>IF(X31&lt;&gt;"",VLOOKUP(X31,VRF_In_DataList!$G$103:$H$152,2,FALSE),"")</f>
        <v/>
      </c>
      <c r="Z31" s="10" t="str">
        <f t="shared" si="7"/>
        <v/>
      </c>
      <c r="AA31" s="17" t="str">
        <f>IF(COUNTIF(VRF_Outdoor!R$2:R$101,W31),LOOKUP(W31,VRF_Outdoor!R$2:R$101,VRF_Outdoor!B$2:B$101),"")</f>
        <v/>
      </c>
    </row>
    <row r="32" spans="1:27" x14ac:dyDescent="0.15">
      <c r="A32" s="6">
        <v>31</v>
      </c>
      <c r="B32" s="6"/>
      <c r="C32" s="6"/>
      <c r="D32" s="6"/>
      <c r="E32" s="6" t="str">
        <f t="shared" si="0"/>
        <v/>
      </c>
      <c r="F32" s="6" t="str">
        <f t="shared" si="1"/>
        <v/>
      </c>
      <c r="G32" s="7" t="str">
        <f t="shared" si="2"/>
        <v/>
      </c>
      <c r="H32" s="8"/>
      <c r="I32" s="6" t="str">
        <f t="shared" si="3"/>
        <v/>
      </c>
      <c r="J32" s="6" t="str">
        <f t="shared" si="4"/>
        <v/>
      </c>
      <c r="K32" s="6"/>
      <c r="L32" s="6" t="str">
        <f t="shared" si="5"/>
        <v/>
      </c>
      <c r="M32" s="9"/>
      <c r="N32" s="9"/>
      <c r="O32" s="6"/>
      <c r="P32" s="6"/>
      <c r="Q32" s="9"/>
      <c r="R32" s="6"/>
      <c r="S32" s="6"/>
      <c r="T32" s="6" t="str">
        <f t="shared" si="6"/>
        <v/>
      </c>
      <c r="U32" s="6"/>
      <c r="V32" s="6"/>
      <c r="W32" s="6"/>
      <c r="X32" s="10"/>
      <c r="Y32" s="6" t="str">
        <f>IF(X32&lt;&gt;"",VLOOKUP(X32,VRF_In_DataList!$G$103:$H$152,2,FALSE),"")</f>
        <v/>
      </c>
      <c r="Z32" s="10" t="str">
        <f t="shared" si="7"/>
        <v/>
      </c>
      <c r="AA32" s="17" t="str">
        <f>IF(COUNTIF(VRF_Outdoor!R$2:R$101,W32),LOOKUP(W32,VRF_Outdoor!R$2:R$101,VRF_Outdoor!B$2:B$101),"")</f>
        <v/>
      </c>
    </row>
    <row r="33" spans="1:27" x14ac:dyDescent="0.15">
      <c r="A33" s="6">
        <v>32</v>
      </c>
      <c r="B33" s="6"/>
      <c r="C33" s="6"/>
      <c r="D33" s="6"/>
      <c r="E33" s="6" t="str">
        <f t="shared" si="0"/>
        <v/>
      </c>
      <c r="F33" s="6" t="str">
        <f t="shared" si="1"/>
        <v/>
      </c>
      <c r="G33" s="7" t="str">
        <f t="shared" si="2"/>
        <v/>
      </c>
      <c r="H33" s="8"/>
      <c r="I33" s="6" t="str">
        <f t="shared" si="3"/>
        <v/>
      </c>
      <c r="J33" s="6" t="str">
        <f t="shared" si="4"/>
        <v/>
      </c>
      <c r="K33" s="6"/>
      <c r="L33" s="6" t="str">
        <f t="shared" si="5"/>
        <v/>
      </c>
      <c r="M33" s="9"/>
      <c r="N33" s="9"/>
      <c r="O33" s="6"/>
      <c r="P33" s="6"/>
      <c r="Q33" s="9"/>
      <c r="R33" s="6"/>
      <c r="S33" s="6"/>
      <c r="T33" s="6" t="str">
        <f t="shared" si="6"/>
        <v/>
      </c>
      <c r="U33" s="6"/>
      <c r="V33" s="6"/>
      <c r="W33" s="6"/>
      <c r="X33" s="10"/>
      <c r="Y33" s="6" t="str">
        <f>IF(X33&lt;&gt;"",VLOOKUP(X33,VRF_In_DataList!$G$103:$H$152,2,FALSE),"")</f>
        <v/>
      </c>
      <c r="Z33" s="10" t="str">
        <f t="shared" si="7"/>
        <v/>
      </c>
      <c r="AA33" s="17" t="str">
        <f>IF(COUNTIF(VRF_Outdoor!R$2:R$101,W33),LOOKUP(W33,VRF_Outdoor!R$2:R$101,VRF_Outdoor!B$2:B$101),"")</f>
        <v/>
      </c>
    </row>
    <row r="34" spans="1:27" x14ac:dyDescent="0.15">
      <c r="A34" s="6">
        <v>33</v>
      </c>
      <c r="B34" s="6"/>
      <c r="C34" s="6"/>
      <c r="D34" s="6"/>
      <c r="E34" s="6" t="str">
        <f t="shared" ref="E34:E65" si="8">IF(D34&lt;&gt;"",VLOOKUP(D34,I_code1,2,FALSE),"")</f>
        <v/>
      </c>
      <c r="F34" s="6" t="str">
        <f t="shared" ref="F34:F65" si="9">IF(D34&lt;&gt;"",VLOOKUP(D34,I_code1,3,FALSE),"")</f>
        <v/>
      </c>
      <c r="G34" s="7" t="str">
        <f t="shared" ref="G34:G65" si="10">IF(E34&lt;&gt;"","VRF_I_"&amp;E34&amp;"_"&amp;F34,"")</f>
        <v/>
      </c>
      <c r="H34" s="8"/>
      <c r="I34" s="6" t="str">
        <f t="shared" ref="I34:I65" si="11">CONCATENATE(E34,H34)</f>
        <v/>
      </c>
      <c r="J34" s="6" t="str">
        <f t="shared" ref="J34:J65" si="12">IF(I34&lt;&gt;"",VLOOKUP(I34,I_code2,2,FALSE),"")</f>
        <v/>
      </c>
      <c r="K34" s="6"/>
      <c r="L34" s="6" t="str">
        <f t="shared" ref="L34:L65" si="13">IF(K34&lt;&gt;"",VLOOKUP(K34,I_code5,2,FALSE),"")</f>
        <v/>
      </c>
      <c r="M34" s="9"/>
      <c r="N34" s="9"/>
      <c r="O34" s="6"/>
      <c r="P34" s="6"/>
      <c r="Q34" s="9"/>
      <c r="R34" s="6"/>
      <c r="S34" s="6"/>
      <c r="T34" s="6" t="str">
        <f t="shared" ref="T34:T65" si="14">IF(S34&lt;&gt;"",VLOOKUP(S34,I_code6,2,FALSE),"")</f>
        <v/>
      </c>
      <c r="U34" s="6"/>
      <c r="V34" s="6"/>
      <c r="W34" s="6"/>
      <c r="X34" s="10"/>
      <c r="Y34" s="6" t="str">
        <f>IF(X34&lt;&gt;"",VLOOKUP(X34,VRF_In_DataList!$G$103:$H$152,2,FALSE),"")</f>
        <v/>
      </c>
      <c r="Z34" s="10" t="str">
        <f t="shared" ref="Z34:Z65" si="15">AA34</f>
        <v/>
      </c>
      <c r="AA34" s="17" t="str">
        <f>IF(COUNTIF(VRF_Outdoor!R$2:R$101,W34),LOOKUP(W34,VRF_Outdoor!R$2:R$101,VRF_Outdoor!B$2:B$101),"")</f>
        <v/>
      </c>
    </row>
    <row r="35" spans="1:27" x14ac:dyDescent="0.15">
      <c r="A35" s="6">
        <v>34</v>
      </c>
      <c r="B35" s="6"/>
      <c r="C35" s="6"/>
      <c r="D35" s="6"/>
      <c r="E35" s="6" t="str">
        <f t="shared" si="8"/>
        <v/>
      </c>
      <c r="F35" s="6" t="str">
        <f t="shared" si="9"/>
        <v/>
      </c>
      <c r="G35" s="7" t="str">
        <f t="shared" si="10"/>
        <v/>
      </c>
      <c r="H35" s="8"/>
      <c r="I35" s="6" t="str">
        <f t="shared" si="11"/>
        <v/>
      </c>
      <c r="J35" s="6" t="str">
        <f t="shared" si="12"/>
        <v/>
      </c>
      <c r="K35" s="6"/>
      <c r="L35" s="6" t="str">
        <f t="shared" si="13"/>
        <v/>
      </c>
      <c r="M35" s="9"/>
      <c r="N35" s="9"/>
      <c r="O35" s="6"/>
      <c r="P35" s="6"/>
      <c r="Q35" s="9"/>
      <c r="R35" s="6"/>
      <c r="S35" s="6"/>
      <c r="T35" s="6" t="str">
        <f t="shared" si="14"/>
        <v/>
      </c>
      <c r="U35" s="6"/>
      <c r="V35" s="6"/>
      <c r="W35" s="6"/>
      <c r="X35" s="10"/>
      <c r="Y35" s="6" t="str">
        <f>IF(X35&lt;&gt;"",VLOOKUP(X35,VRF_In_DataList!$G$103:$H$152,2,FALSE),"")</f>
        <v/>
      </c>
      <c r="Z35" s="10" t="str">
        <f t="shared" si="15"/>
        <v/>
      </c>
      <c r="AA35" s="17" t="str">
        <f>IF(COUNTIF(VRF_Outdoor!R$2:R$101,W35),LOOKUP(W35,VRF_Outdoor!R$2:R$101,VRF_Outdoor!B$2:B$101),"")</f>
        <v/>
      </c>
    </row>
    <row r="36" spans="1:27" x14ac:dyDescent="0.15">
      <c r="A36" s="6">
        <v>35</v>
      </c>
      <c r="B36" s="6"/>
      <c r="C36" s="6"/>
      <c r="D36" s="6"/>
      <c r="E36" s="6" t="str">
        <f t="shared" si="8"/>
        <v/>
      </c>
      <c r="F36" s="6" t="str">
        <f t="shared" si="9"/>
        <v/>
      </c>
      <c r="G36" s="7" t="str">
        <f t="shared" si="10"/>
        <v/>
      </c>
      <c r="H36" s="8"/>
      <c r="I36" s="6" t="str">
        <f t="shared" si="11"/>
        <v/>
      </c>
      <c r="J36" s="6" t="str">
        <f t="shared" si="12"/>
        <v/>
      </c>
      <c r="K36" s="6"/>
      <c r="L36" s="6" t="str">
        <f t="shared" si="13"/>
        <v/>
      </c>
      <c r="M36" s="9"/>
      <c r="N36" s="9"/>
      <c r="O36" s="6"/>
      <c r="P36" s="6"/>
      <c r="Q36" s="9"/>
      <c r="R36" s="6"/>
      <c r="S36" s="6"/>
      <c r="T36" s="6" t="str">
        <f t="shared" si="14"/>
        <v/>
      </c>
      <c r="U36" s="6"/>
      <c r="V36" s="6"/>
      <c r="W36" s="6"/>
      <c r="X36" s="10"/>
      <c r="Y36" s="6" t="str">
        <f>IF(X36&lt;&gt;"",VLOOKUP(X36,VRF_In_DataList!$G$103:$H$152,2,FALSE),"")</f>
        <v/>
      </c>
      <c r="Z36" s="10" t="str">
        <f t="shared" si="15"/>
        <v/>
      </c>
      <c r="AA36" s="17" t="str">
        <f>IF(COUNTIF(VRF_Outdoor!R$2:R$101,W36),LOOKUP(W36,VRF_Outdoor!R$2:R$101,VRF_Outdoor!B$2:B$101),"")</f>
        <v/>
      </c>
    </row>
    <row r="37" spans="1:27" x14ac:dyDescent="0.15">
      <c r="A37" s="6">
        <v>36</v>
      </c>
      <c r="B37" s="6"/>
      <c r="C37" s="6"/>
      <c r="D37" s="6"/>
      <c r="E37" s="6" t="str">
        <f t="shared" si="8"/>
        <v/>
      </c>
      <c r="F37" s="6" t="str">
        <f t="shared" si="9"/>
        <v/>
      </c>
      <c r="G37" s="7" t="str">
        <f t="shared" si="10"/>
        <v/>
      </c>
      <c r="H37" s="8"/>
      <c r="I37" s="6" t="str">
        <f t="shared" si="11"/>
        <v/>
      </c>
      <c r="J37" s="6" t="str">
        <f t="shared" si="12"/>
        <v/>
      </c>
      <c r="K37" s="6"/>
      <c r="L37" s="6" t="str">
        <f t="shared" si="13"/>
        <v/>
      </c>
      <c r="M37" s="9"/>
      <c r="N37" s="9"/>
      <c r="O37" s="6"/>
      <c r="P37" s="6"/>
      <c r="Q37" s="9"/>
      <c r="R37" s="6"/>
      <c r="S37" s="6"/>
      <c r="T37" s="6" t="str">
        <f t="shared" si="14"/>
        <v/>
      </c>
      <c r="U37" s="6"/>
      <c r="V37" s="6"/>
      <c r="W37" s="6"/>
      <c r="X37" s="10"/>
      <c r="Y37" s="6" t="str">
        <f>IF(X37&lt;&gt;"",VLOOKUP(X37,VRF_In_DataList!$G$103:$H$152,2,FALSE),"")</f>
        <v/>
      </c>
      <c r="Z37" s="10" t="str">
        <f t="shared" si="15"/>
        <v/>
      </c>
      <c r="AA37" s="17" t="str">
        <f>IF(COUNTIF(VRF_Outdoor!R$2:R$101,W37),LOOKUP(W37,VRF_Outdoor!R$2:R$101,VRF_Outdoor!B$2:B$101),"")</f>
        <v/>
      </c>
    </row>
    <row r="38" spans="1:27" x14ac:dyDescent="0.15">
      <c r="A38" s="6">
        <v>37</v>
      </c>
      <c r="B38" s="6"/>
      <c r="C38" s="6"/>
      <c r="D38" s="6"/>
      <c r="E38" s="6" t="str">
        <f t="shared" si="8"/>
        <v/>
      </c>
      <c r="F38" s="6" t="str">
        <f t="shared" si="9"/>
        <v/>
      </c>
      <c r="G38" s="7" t="str">
        <f t="shared" si="10"/>
        <v/>
      </c>
      <c r="H38" s="8"/>
      <c r="I38" s="6" t="str">
        <f t="shared" si="11"/>
        <v/>
      </c>
      <c r="J38" s="6" t="str">
        <f t="shared" si="12"/>
        <v/>
      </c>
      <c r="K38" s="6"/>
      <c r="L38" s="6" t="str">
        <f t="shared" si="13"/>
        <v/>
      </c>
      <c r="M38" s="9"/>
      <c r="N38" s="9"/>
      <c r="O38" s="6"/>
      <c r="P38" s="6"/>
      <c r="Q38" s="9"/>
      <c r="R38" s="6"/>
      <c r="S38" s="6"/>
      <c r="T38" s="6" t="str">
        <f t="shared" si="14"/>
        <v/>
      </c>
      <c r="U38" s="6"/>
      <c r="V38" s="6"/>
      <c r="W38" s="6"/>
      <c r="X38" s="10"/>
      <c r="Y38" s="6" t="str">
        <f>IF(X38&lt;&gt;"",VLOOKUP(X38,VRF_In_DataList!$G$103:$H$152,2,FALSE),"")</f>
        <v/>
      </c>
      <c r="Z38" s="10" t="str">
        <f t="shared" si="15"/>
        <v/>
      </c>
      <c r="AA38" s="17" t="str">
        <f>IF(COUNTIF(VRF_Outdoor!R$2:R$101,W38),LOOKUP(W38,VRF_Outdoor!R$2:R$101,VRF_Outdoor!B$2:B$101),"")</f>
        <v/>
      </c>
    </row>
    <row r="39" spans="1:27" x14ac:dyDescent="0.15">
      <c r="A39" s="6">
        <v>38</v>
      </c>
      <c r="B39" s="6"/>
      <c r="C39" s="6"/>
      <c r="D39" s="6"/>
      <c r="E39" s="6" t="str">
        <f t="shared" si="8"/>
        <v/>
      </c>
      <c r="F39" s="6" t="str">
        <f t="shared" si="9"/>
        <v/>
      </c>
      <c r="G39" s="7" t="str">
        <f t="shared" si="10"/>
        <v/>
      </c>
      <c r="H39" s="8"/>
      <c r="I39" s="6" t="str">
        <f t="shared" si="11"/>
        <v/>
      </c>
      <c r="J39" s="6" t="str">
        <f t="shared" si="12"/>
        <v/>
      </c>
      <c r="K39" s="6"/>
      <c r="L39" s="6" t="str">
        <f t="shared" si="13"/>
        <v/>
      </c>
      <c r="M39" s="9"/>
      <c r="N39" s="9"/>
      <c r="O39" s="6"/>
      <c r="P39" s="6"/>
      <c r="Q39" s="9"/>
      <c r="R39" s="6"/>
      <c r="S39" s="6"/>
      <c r="T39" s="6" t="str">
        <f t="shared" si="14"/>
        <v/>
      </c>
      <c r="U39" s="6"/>
      <c r="V39" s="6"/>
      <c r="W39" s="6"/>
      <c r="X39" s="10"/>
      <c r="Y39" s="6" t="str">
        <f>IF(X39&lt;&gt;"",VLOOKUP(X39,VRF_In_DataList!$G$103:$H$152,2,FALSE),"")</f>
        <v/>
      </c>
      <c r="Z39" s="10" t="str">
        <f t="shared" si="15"/>
        <v/>
      </c>
      <c r="AA39" s="17" t="str">
        <f>IF(COUNTIF(VRF_Outdoor!R$2:R$101,W39),LOOKUP(W39,VRF_Outdoor!R$2:R$101,VRF_Outdoor!B$2:B$101),"")</f>
        <v/>
      </c>
    </row>
    <row r="40" spans="1:27" x14ac:dyDescent="0.15">
      <c r="A40" s="6">
        <v>39</v>
      </c>
      <c r="B40" s="6"/>
      <c r="C40" s="6"/>
      <c r="D40" s="6"/>
      <c r="E40" s="6" t="str">
        <f t="shared" si="8"/>
        <v/>
      </c>
      <c r="F40" s="6" t="str">
        <f t="shared" si="9"/>
        <v/>
      </c>
      <c r="G40" s="7" t="str">
        <f t="shared" si="10"/>
        <v/>
      </c>
      <c r="H40" s="8"/>
      <c r="I40" s="6" t="str">
        <f t="shared" si="11"/>
        <v/>
      </c>
      <c r="J40" s="6" t="str">
        <f t="shared" si="12"/>
        <v/>
      </c>
      <c r="K40" s="6"/>
      <c r="L40" s="6" t="str">
        <f t="shared" si="13"/>
        <v/>
      </c>
      <c r="M40" s="9"/>
      <c r="N40" s="9"/>
      <c r="O40" s="6"/>
      <c r="P40" s="6"/>
      <c r="Q40" s="9"/>
      <c r="R40" s="6"/>
      <c r="S40" s="6"/>
      <c r="T40" s="6" t="str">
        <f t="shared" si="14"/>
        <v/>
      </c>
      <c r="U40" s="6"/>
      <c r="V40" s="6"/>
      <c r="W40" s="6"/>
      <c r="X40" s="10"/>
      <c r="Y40" s="6" t="str">
        <f>IF(X40&lt;&gt;"",VLOOKUP(X40,VRF_In_DataList!$G$103:$H$152,2,FALSE),"")</f>
        <v/>
      </c>
      <c r="Z40" s="10" t="str">
        <f t="shared" si="15"/>
        <v/>
      </c>
      <c r="AA40" s="17" t="str">
        <f>IF(COUNTIF(VRF_Outdoor!R$2:R$101,W40),LOOKUP(W40,VRF_Outdoor!R$2:R$101,VRF_Outdoor!B$2:B$101),"")</f>
        <v/>
      </c>
    </row>
    <row r="41" spans="1:27" x14ac:dyDescent="0.15">
      <c r="A41" s="6">
        <v>40</v>
      </c>
      <c r="B41" s="6"/>
      <c r="C41" s="6"/>
      <c r="D41" s="6"/>
      <c r="E41" s="6" t="str">
        <f t="shared" si="8"/>
        <v/>
      </c>
      <c r="F41" s="6" t="str">
        <f t="shared" si="9"/>
        <v/>
      </c>
      <c r="G41" s="7" t="str">
        <f t="shared" si="10"/>
        <v/>
      </c>
      <c r="H41" s="8"/>
      <c r="I41" s="6" t="str">
        <f t="shared" si="11"/>
        <v/>
      </c>
      <c r="J41" s="6" t="str">
        <f t="shared" si="12"/>
        <v/>
      </c>
      <c r="K41" s="6"/>
      <c r="L41" s="6" t="str">
        <f t="shared" si="13"/>
        <v/>
      </c>
      <c r="M41" s="9"/>
      <c r="N41" s="9"/>
      <c r="O41" s="6"/>
      <c r="P41" s="6"/>
      <c r="Q41" s="9"/>
      <c r="R41" s="6"/>
      <c r="S41" s="6"/>
      <c r="T41" s="6" t="str">
        <f t="shared" si="14"/>
        <v/>
      </c>
      <c r="U41" s="6"/>
      <c r="V41" s="6"/>
      <c r="W41" s="6"/>
      <c r="X41" s="10"/>
      <c r="Y41" s="6" t="str">
        <f>IF(X41&lt;&gt;"",VLOOKUP(X41,VRF_In_DataList!$G$103:$H$152,2,FALSE),"")</f>
        <v/>
      </c>
      <c r="Z41" s="10" t="str">
        <f t="shared" si="15"/>
        <v/>
      </c>
      <c r="AA41" s="17" t="str">
        <f>IF(COUNTIF(VRF_Outdoor!R$2:R$101,W41),LOOKUP(W41,VRF_Outdoor!R$2:R$101,VRF_Outdoor!B$2:B$101),"")</f>
        <v/>
      </c>
    </row>
    <row r="42" spans="1:27" x14ac:dyDescent="0.15">
      <c r="A42" s="6">
        <v>41</v>
      </c>
      <c r="B42" s="6"/>
      <c r="C42" s="6"/>
      <c r="D42" s="6"/>
      <c r="E42" s="6" t="str">
        <f t="shared" si="8"/>
        <v/>
      </c>
      <c r="F42" s="6" t="str">
        <f t="shared" si="9"/>
        <v/>
      </c>
      <c r="G42" s="7" t="str">
        <f t="shared" si="10"/>
        <v/>
      </c>
      <c r="H42" s="8"/>
      <c r="I42" s="6" t="str">
        <f t="shared" si="11"/>
        <v/>
      </c>
      <c r="J42" s="6" t="str">
        <f t="shared" si="12"/>
        <v/>
      </c>
      <c r="K42" s="6"/>
      <c r="L42" s="6" t="str">
        <f t="shared" si="13"/>
        <v/>
      </c>
      <c r="M42" s="9"/>
      <c r="N42" s="9"/>
      <c r="O42" s="6"/>
      <c r="P42" s="6"/>
      <c r="Q42" s="9"/>
      <c r="R42" s="6"/>
      <c r="S42" s="6"/>
      <c r="T42" s="6" t="str">
        <f t="shared" si="14"/>
        <v/>
      </c>
      <c r="U42" s="6"/>
      <c r="V42" s="6"/>
      <c r="W42" s="6"/>
      <c r="X42" s="10"/>
      <c r="Y42" s="6" t="str">
        <f>IF(X42&lt;&gt;"",VLOOKUP(X42,VRF_In_DataList!$G$103:$H$152,2,FALSE),"")</f>
        <v/>
      </c>
      <c r="Z42" s="10" t="str">
        <f t="shared" si="15"/>
        <v/>
      </c>
      <c r="AA42" s="17" t="str">
        <f>IF(COUNTIF(VRF_Outdoor!R$2:R$101,W42),LOOKUP(W42,VRF_Outdoor!R$2:R$101,VRF_Outdoor!B$2:B$101),"")</f>
        <v/>
      </c>
    </row>
    <row r="43" spans="1:27" x14ac:dyDescent="0.15">
      <c r="A43" s="6">
        <v>42</v>
      </c>
      <c r="B43" s="6"/>
      <c r="C43" s="6"/>
      <c r="D43" s="6"/>
      <c r="E43" s="6" t="str">
        <f t="shared" si="8"/>
        <v/>
      </c>
      <c r="F43" s="6" t="str">
        <f t="shared" si="9"/>
        <v/>
      </c>
      <c r="G43" s="7" t="str">
        <f t="shared" si="10"/>
        <v/>
      </c>
      <c r="H43" s="8"/>
      <c r="I43" s="6" t="str">
        <f t="shared" si="11"/>
        <v/>
      </c>
      <c r="J43" s="6" t="str">
        <f t="shared" si="12"/>
        <v/>
      </c>
      <c r="K43" s="6"/>
      <c r="L43" s="6" t="str">
        <f t="shared" si="13"/>
        <v/>
      </c>
      <c r="M43" s="9"/>
      <c r="N43" s="9"/>
      <c r="O43" s="6"/>
      <c r="P43" s="6"/>
      <c r="Q43" s="9"/>
      <c r="R43" s="6"/>
      <c r="S43" s="6"/>
      <c r="T43" s="6" t="str">
        <f t="shared" si="14"/>
        <v/>
      </c>
      <c r="U43" s="6"/>
      <c r="V43" s="6"/>
      <c r="W43" s="6"/>
      <c r="X43" s="10"/>
      <c r="Y43" s="6" t="str">
        <f>IF(X43&lt;&gt;"",VLOOKUP(X43,VRF_In_DataList!$G$103:$H$152,2,FALSE),"")</f>
        <v/>
      </c>
      <c r="Z43" s="10" t="str">
        <f t="shared" si="15"/>
        <v/>
      </c>
      <c r="AA43" s="17" t="str">
        <f>IF(COUNTIF(VRF_Outdoor!R$2:R$101,W43),LOOKUP(W43,VRF_Outdoor!R$2:R$101,VRF_Outdoor!B$2:B$101),"")</f>
        <v/>
      </c>
    </row>
    <row r="44" spans="1:27" x14ac:dyDescent="0.15">
      <c r="A44" s="6">
        <v>43</v>
      </c>
      <c r="B44" s="6"/>
      <c r="C44" s="6"/>
      <c r="D44" s="6"/>
      <c r="E44" s="6" t="str">
        <f t="shared" si="8"/>
        <v/>
      </c>
      <c r="F44" s="6" t="str">
        <f t="shared" si="9"/>
        <v/>
      </c>
      <c r="G44" s="7" t="str">
        <f t="shared" si="10"/>
        <v/>
      </c>
      <c r="H44" s="8"/>
      <c r="I44" s="6" t="str">
        <f t="shared" si="11"/>
        <v/>
      </c>
      <c r="J44" s="6" t="str">
        <f t="shared" si="12"/>
        <v/>
      </c>
      <c r="K44" s="6"/>
      <c r="L44" s="6" t="str">
        <f t="shared" si="13"/>
        <v/>
      </c>
      <c r="M44" s="9"/>
      <c r="N44" s="9"/>
      <c r="O44" s="6"/>
      <c r="P44" s="6"/>
      <c r="Q44" s="9"/>
      <c r="R44" s="6"/>
      <c r="S44" s="6"/>
      <c r="T44" s="6" t="str">
        <f t="shared" si="14"/>
        <v/>
      </c>
      <c r="U44" s="6"/>
      <c r="V44" s="6"/>
      <c r="W44" s="6"/>
      <c r="X44" s="10"/>
      <c r="Y44" s="6" t="str">
        <f>IF(X44&lt;&gt;"",VLOOKUP(X44,VRF_In_DataList!$G$103:$H$152,2,FALSE),"")</f>
        <v/>
      </c>
      <c r="Z44" s="10" t="str">
        <f t="shared" si="15"/>
        <v/>
      </c>
      <c r="AA44" s="17" t="str">
        <f>IF(COUNTIF(VRF_Outdoor!R$2:R$101,W44),LOOKUP(W44,VRF_Outdoor!R$2:R$101,VRF_Outdoor!B$2:B$101),"")</f>
        <v/>
      </c>
    </row>
    <row r="45" spans="1:27" x14ac:dyDescent="0.15">
      <c r="A45" s="6">
        <v>44</v>
      </c>
      <c r="B45" s="6"/>
      <c r="C45" s="6"/>
      <c r="D45" s="6"/>
      <c r="E45" s="6" t="str">
        <f t="shared" si="8"/>
        <v/>
      </c>
      <c r="F45" s="6" t="str">
        <f t="shared" si="9"/>
        <v/>
      </c>
      <c r="G45" s="7" t="str">
        <f t="shared" si="10"/>
        <v/>
      </c>
      <c r="H45" s="8"/>
      <c r="I45" s="6" t="str">
        <f t="shared" si="11"/>
        <v/>
      </c>
      <c r="J45" s="6" t="str">
        <f t="shared" si="12"/>
        <v/>
      </c>
      <c r="K45" s="6"/>
      <c r="L45" s="6" t="str">
        <f t="shared" si="13"/>
        <v/>
      </c>
      <c r="M45" s="9"/>
      <c r="N45" s="9"/>
      <c r="O45" s="6"/>
      <c r="P45" s="6"/>
      <c r="Q45" s="9"/>
      <c r="R45" s="6"/>
      <c r="S45" s="6"/>
      <c r="T45" s="6" t="str">
        <f t="shared" si="14"/>
        <v/>
      </c>
      <c r="U45" s="6"/>
      <c r="V45" s="6"/>
      <c r="W45" s="6"/>
      <c r="X45" s="10"/>
      <c r="Y45" s="6" t="str">
        <f>IF(X45&lt;&gt;"",VLOOKUP(X45,VRF_In_DataList!$G$103:$H$152,2,FALSE),"")</f>
        <v/>
      </c>
      <c r="Z45" s="10" t="str">
        <f t="shared" si="15"/>
        <v/>
      </c>
      <c r="AA45" s="17" t="str">
        <f>IF(COUNTIF(VRF_Outdoor!R$2:R$101,W45),LOOKUP(W45,VRF_Outdoor!R$2:R$101,VRF_Outdoor!B$2:B$101),"")</f>
        <v/>
      </c>
    </row>
    <row r="46" spans="1:27" x14ac:dyDescent="0.15">
      <c r="A46" s="6">
        <v>45</v>
      </c>
      <c r="B46" s="6"/>
      <c r="C46" s="6"/>
      <c r="D46" s="6"/>
      <c r="E46" s="6" t="str">
        <f t="shared" si="8"/>
        <v/>
      </c>
      <c r="F46" s="6" t="str">
        <f t="shared" si="9"/>
        <v/>
      </c>
      <c r="G46" s="7" t="str">
        <f t="shared" si="10"/>
        <v/>
      </c>
      <c r="H46" s="8"/>
      <c r="I46" s="6" t="str">
        <f t="shared" si="11"/>
        <v/>
      </c>
      <c r="J46" s="6" t="str">
        <f t="shared" si="12"/>
        <v/>
      </c>
      <c r="K46" s="6"/>
      <c r="L46" s="6" t="str">
        <f t="shared" si="13"/>
        <v/>
      </c>
      <c r="M46" s="9"/>
      <c r="N46" s="9"/>
      <c r="O46" s="6"/>
      <c r="P46" s="6"/>
      <c r="Q46" s="9"/>
      <c r="R46" s="6"/>
      <c r="S46" s="6"/>
      <c r="T46" s="6" t="str">
        <f t="shared" si="14"/>
        <v/>
      </c>
      <c r="U46" s="6"/>
      <c r="V46" s="6"/>
      <c r="W46" s="6"/>
      <c r="X46" s="10"/>
      <c r="Y46" s="6" t="str">
        <f>IF(X46&lt;&gt;"",VLOOKUP(X46,VRF_In_DataList!$G$103:$H$152,2,FALSE),"")</f>
        <v/>
      </c>
      <c r="Z46" s="10" t="str">
        <f t="shared" si="15"/>
        <v/>
      </c>
      <c r="AA46" s="17" t="str">
        <f>IF(COUNTIF(VRF_Outdoor!R$2:R$101,W46),LOOKUP(W46,VRF_Outdoor!R$2:R$101,VRF_Outdoor!B$2:B$101),"")</f>
        <v/>
      </c>
    </row>
    <row r="47" spans="1:27" x14ac:dyDescent="0.15">
      <c r="A47" s="6">
        <v>46</v>
      </c>
      <c r="B47" s="6"/>
      <c r="C47" s="6"/>
      <c r="D47" s="6"/>
      <c r="E47" s="6" t="str">
        <f t="shared" si="8"/>
        <v/>
      </c>
      <c r="F47" s="6" t="str">
        <f t="shared" si="9"/>
        <v/>
      </c>
      <c r="G47" s="7" t="str">
        <f t="shared" si="10"/>
        <v/>
      </c>
      <c r="H47" s="8"/>
      <c r="I47" s="6" t="str">
        <f t="shared" si="11"/>
        <v/>
      </c>
      <c r="J47" s="6" t="str">
        <f t="shared" si="12"/>
        <v/>
      </c>
      <c r="K47" s="6"/>
      <c r="L47" s="6" t="str">
        <f t="shared" si="13"/>
        <v/>
      </c>
      <c r="M47" s="9"/>
      <c r="N47" s="9"/>
      <c r="O47" s="6"/>
      <c r="P47" s="6"/>
      <c r="Q47" s="9"/>
      <c r="R47" s="6"/>
      <c r="S47" s="6"/>
      <c r="T47" s="6" t="str">
        <f t="shared" si="14"/>
        <v/>
      </c>
      <c r="U47" s="6"/>
      <c r="V47" s="6"/>
      <c r="W47" s="6"/>
      <c r="X47" s="10"/>
      <c r="Y47" s="6" t="str">
        <f>IF(X47&lt;&gt;"",VLOOKUP(X47,VRF_In_DataList!$G$103:$H$152,2,FALSE),"")</f>
        <v/>
      </c>
      <c r="Z47" s="10" t="str">
        <f t="shared" si="15"/>
        <v/>
      </c>
      <c r="AA47" s="17" t="str">
        <f>IF(COUNTIF(VRF_Outdoor!R$2:R$101,W47),LOOKUP(W47,VRF_Outdoor!R$2:R$101,VRF_Outdoor!B$2:B$101),"")</f>
        <v/>
      </c>
    </row>
    <row r="48" spans="1:27" x14ac:dyDescent="0.15">
      <c r="A48" s="6">
        <v>47</v>
      </c>
      <c r="B48" s="6"/>
      <c r="C48" s="6"/>
      <c r="D48" s="6"/>
      <c r="E48" s="6" t="str">
        <f t="shared" si="8"/>
        <v/>
      </c>
      <c r="F48" s="6" t="str">
        <f t="shared" si="9"/>
        <v/>
      </c>
      <c r="G48" s="7" t="str">
        <f t="shared" si="10"/>
        <v/>
      </c>
      <c r="H48" s="8"/>
      <c r="I48" s="6" t="str">
        <f t="shared" si="11"/>
        <v/>
      </c>
      <c r="J48" s="6" t="str">
        <f t="shared" si="12"/>
        <v/>
      </c>
      <c r="K48" s="6"/>
      <c r="L48" s="6" t="str">
        <f t="shared" si="13"/>
        <v/>
      </c>
      <c r="M48" s="9"/>
      <c r="N48" s="9"/>
      <c r="O48" s="6"/>
      <c r="P48" s="6"/>
      <c r="Q48" s="9"/>
      <c r="R48" s="6"/>
      <c r="S48" s="6"/>
      <c r="T48" s="6" t="str">
        <f t="shared" si="14"/>
        <v/>
      </c>
      <c r="U48" s="6"/>
      <c r="V48" s="6"/>
      <c r="W48" s="6"/>
      <c r="X48" s="10"/>
      <c r="Y48" s="6" t="str">
        <f>IF(X48&lt;&gt;"",VLOOKUP(X48,VRF_In_DataList!$G$103:$H$152,2,FALSE),"")</f>
        <v/>
      </c>
      <c r="Z48" s="10" t="str">
        <f t="shared" si="15"/>
        <v/>
      </c>
      <c r="AA48" s="17" t="str">
        <f>IF(COUNTIF(VRF_Outdoor!R$2:R$101,W48),LOOKUP(W48,VRF_Outdoor!R$2:R$101,VRF_Outdoor!B$2:B$101),"")</f>
        <v/>
      </c>
    </row>
    <row r="49" spans="1:27" x14ac:dyDescent="0.15">
      <c r="A49" s="6">
        <v>48</v>
      </c>
      <c r="B49" s="6"/>
      <c r="C49" s="6"/>
      <c r="D49" s="6"/>
      <c r="E49" s="6" t="str">
        <f t="shared" si="8"/>
        <v/>
      </c>
      <c r="F49" s="6" t="str">
        <f t="shared" si="9"/>
        <v/>
      </c>
      <c r="G49" s="7" t="str">
        <f t="shared" si="10"/>
        <v/>
      </c>
      <c r="H49" s="8"/>
      <c r="I49" s="6" t="str">
        <f t="shared" si="11"/>
        <v/>
      </c>
      <c r="J49" s="6" t="str">
        <f t="shared" si="12"/>
        <v/>
      </c>
      <c r="K49" s="6"/>
      <c r="L49" s="6" t="str">
        <f t="shared" si="13"/>
        <v/>
      </c>
      <c r="M49" s="9"/>
      <c r="N49" s="9"/>
      <c r="O49" s="6"/>
      <c r="P49" s="6"/>
      <c r="Q49" s="9"/>
      <c r="R49" s="6"/>
      <c r="S49" s="6"/>
      <c r="T49" s="6" t="str">
        <f t="shared" si="14"/>
        <v/>
      </c>
      <c r="U49" s="6"/>
      <c r="V49" s="6"/>
      <c r="W49" s="6"/>
      <c r="X49" s="10"/>
      <c r="Y49" s="6" t="str">
        <f>IF(X49&lt;&gt;"",VLOOKUP(X49,VRF_In_DataList!$G$103:$H$152,2,FALSE),"")</f>
        <v/>
      </c>
      <c r="Z49" s="10" t="str">
        <f t="shared" si="15"/>
        <v/>
      </c>
      <c r="AA49" s="17" t="str">
        <f>IF(COUNTIF(VRF_Outdoor!R$2:R$101,W49),LOOKUP(W49,VRF_Outdoor!R$2:R$101,VRF_Outdoor!B$2:B$101),"")</f>
        <v/>
      </c>
    </row>
    <row r="50" spans="1:27" x14ac:dyDescent="0.15">
      <c r="A50" s="6">
        <v>49</v>
      </c>
      <c r="B50" s="6"/>
      <c r="C50" s="6"/>
      <c r="D50" s="6"/>
      <c r="E50" s="6" t="str">
        <f t="shared" si="8"/>
        <v/>
      </c>
      <c r="F50" s="6" t="str">
        <f t="shared" si="9"/>
        <v/>
      </c>
      <c r="G50" s="7" t="str">
        <f t="shared" si="10"/>
        <v/>
      </c>
      <c r="H50" s="8"/>
      <c r="I50" s="6" t="str">
        <f t="shared" si="11"/>
        <v/>
      </c>
      <c r="J50" s="6" t="str">
        <f t="shared" si="12"/>
        <v/>
      </c>
      <c r="K50" s="6"/>
      <c r="L50" s="6" t="str">
        <f t="shared" si="13"/>
        <v/>
      </c>
      <c r="M50" s="9"/>
      <c r="N50" s="9"/>
      <c r="O50" s="6"/>
      <c r="P50" s="6"/>
      <c r="Q50" s="9"/>
      <c r="R50" s="6"/>
      <c r="S50" s="6"/>
      <c r="T50" s="6" t="str">
        <f t="shared" si="14"/>
        <v/>
      </c>
      <c r="U50" s="6"/>
      <c r="V50" s="6"/>
      <c r="W50" s="6"/>
      <c r="X50" s="10"/>
      <c r="Y50" s="6" t="str">
        <f>IF(X50&lt;&gt;"",VLOOKUP(X50,VRF_In_DataList!$G$103:$H$152,2,FALSE),"")</f>
        <v/>
      </c>
      <c r="Z50" s="10" t="str">
        <f t="shared" si="15"/>
        <v/>
      </c>
      <c r="AA50" s="17" t="str">
        <f>IF(COUNTIF(VRF_Outdoor!R$2:R$101,W50),LOOKUP(W50,VRF_Outdoor!R$2:R$101,VRF_Outdoor!B$2:B$101),"")</f>
        <v/>
      </c>
    </row>
    <row r="51" spans="1:27" x14ac:dyDescent="0.15">
      <c r="A51" s="6">
        <v>50</v>
      </c>
      <c r="B51" s="6"/>
      <c r="C51" s="6"/>
      <c r="D51" s="6"/>
      <c r="E51" s="6" t="str">
        <f t="shared" si="8"/>
        <v/>
      </c>
      <c r="F51" s="6" t="str">
        <f t="shared" si="9"/>
        <v/>
      </c>
      <c r="G51" s="7" t="str">
        <f t="shared" si="10"/>
        <v/>
      </c>
      <c r="H51" s="8"/>
      <c r="I51" s="6" t="str">
        <f t="shared" si="11"/>
        <v/>
      </c>
      <c r="J51" s="6" t="str">
        <f t="shared" si="12"/>
        <v/>
      </c>
      <c r="K51" s="6"/>
      <c r="L51" s="6" t="str">
        <f t="shared" si="13"/>
        <v/>
      </c>
      <c r="M51" s="9"/>
      <c r="N51" s="9"/>
      <c r="O51" s="6"/>
      <c r="P51" s="6"/>
      <c r="Q51" s="9"/>
      <c r="R51" s="6"/>
      <c r="S51" s="6"/>
      <c r="T51" s="6" t="str">
        <f t="shared" si="14"/>
        <v/>
      </c>
      <c r="U51" s="6"/>
      <c r="V51" s="6"/>
      <c r="W51" s="6"/>
      <c r="X51" s="10"/>
      <c r="Y51" s="6" t="str">
        <f>IF(X51&lt;&gt;"",VLOOKUP(X51,VRF_In_DataList!$G$103:$H$152,2,FALSE),"")</f>
        <v/>
      </c>
      <c r="Z51" s="10" t="str">
        <f t="shared" si="15"/>
        <v/>
      </c>
      <c r="AA51" s="17" t="str">
        <f>IF(COUNTIF(VRF_Outdoor!R$2:R$101,W51),LOOKUP(W51,VRF_Outdoor!R$2:R$101,VRF_Outdoor!B$2:B$101),"")</f>
        <v/>
      </c>
    </row>
    <row r="52" spans="1:27" x14ac:dyDescent="0.15">
      <c r="A52" s="6">
        <v>51</v>
      </c>
      <c r="B52" s="6"/>
      <c r="C52" s="6"/>
      <c r="D52" s="6"/>
      <c r="E52" s="6" t="str">
        <f t="shared" si="8"/>
        <v/>
      </c>
      <c r="F52" s="6" t="str">
        <f t="shared" si="9"/>
        <v/>
      </c>
      <c r="G52" s="7" t="str">
        <f t="shared" si="10"/>
        <v/>
      </c>
      <c r="H52" s="8"/>
      <c r="I52" s="6" t="str">
        <f t="shared" si="11"/>
        <v/>
      </c>
      <c r="J52" s="6" t="str">
        <f t="shared" si="12"/>
        <v/>
      </c>
      <c r="K52" s="6"/>
      <c r="L52" s="6" t="str">
        <f t="shared" si="13"/>
        <v/>
      </c>
      <c r="M52" s="9"/>
      <c r="N52" s="9"/>
      <c r="O52" s="6"/>
      <c r="P52" s="6"/>
      <c r="Q52" s="9"/>
      <c r="R52" s="6"/>
      <c r="S52" s="6"/>
      <c r="T52" s="6" t="str">
        <f t="shared" si="14"/>
        <v/>
      </c>
      <c r="U52" s="6"/>
      <c r="V52" s="6"/>
      <c r="W52" s="6"/>
      <c r="X52" s="10"/>
      <c r="Y52" s="6" t="str">
        <f>IF(X52&lt;&gt;"",VLOOKUP(X52,VRF_In_DataList!$G$103:$H$152,2,FALSE),"")</f>
        <v/>
      </c>
      <c r="Z52" s="10" t="str">
        <f t="shared" si="15"/>
        <v/>
      </c>
      <c r="AA52" s="17" t="str">
        <f>IF(COUNTIF(VRF_Outdoor!R$2:R$101,W52),LOOKUP(W52,VRF_Outdoor!R$2:R$101,VRF_Outdoor!B$2:B$101),"")</f>
        <v/>
      </c>
    </row>
    <row r="53" spans="1:27" x14ac:dyDescent="0.15">
      <c r="A53" s="6">
        <v>52</v>
      </c>
      <c r="B53" s="6"/>
      <c r="C53" s="6"/>
      <c r="D53" s="6"/>
      <c r="E53" s="6" t="str">
        <f t="shared" si="8"/>
        <v/>
      </c>
      <c r="F53" s="6" t="str">
        <f t="shared" si="9"/>
        <v/>
      </c>
      <c r="G53" s="7" t="str">
        <f t="shared" si="10"/>
        <v/>
      </c>
      <c r="H53" s="8"/>
      <c r="I53" s="6" t="str">
        <f t="shared" si="11"/>
        <v/>
      </c>
      <c r="J53" s="6" t="str">
        <f t="shared" si="12"/>
        <v/>
      </c>
      <c r="K53" s="6"/>
      <c r="L53" s="6" t="str">
        <f t="shared" si="13"/>
        <v/>
      </c>
      <c r="M53" s="9"/>
      <c r="N53" s="9"/>
      <c r="O53" s="6"/>
      <c r="P53" s="6"/>
      <c r="Q53" s="9"/>
      <c r="R53" s="6"/>
      <c r="S53" s="6"/>
      <c r="T53" s="6" t="str">
        <f t="shared" si="14"/>
        <v/>
      </c>
      <c r="U53" s="6"/>
      <c r="V53" s="6"/>
      <c r="W53" s="6"/>
      <c r="X53" s="10"/>
      <c r="Y53" s="6" t="str">
        <f>IF(X53&lt;&gt;"",VLOOKUP(X53,VRF_In_DataList!$G$103:$H$152,2,FALSE),"")</f>
        <v/>
      </c>
      <c r="Z53" s="10" t="str">
        <f t="shared" si="15"/>
        <v/>
      </c>
      <c r="AA53" s="17" t="str">
        <f>IF(COUNTIF(VRF_Outdoor!R$2:R$101,W53),LOOKUP(W53,VRF_Outdoor!R$2:R$101,VRF_Outdoor!B$2:B$101),"")</f>
        <v/>
      </c>
    </row>
    <row r="54" spans="1:27" x14ac:dyDescent="0.15">
      <c r="A54" s="6">
        <v>53</v>
      </c>
      <c r="B54" s="6"/>
      <c r="C54" s="6"/>
      <c r="D54" s="6"/>
      <c r="E54" s="6" t="str">
        <f t="shared" si="8"/>
        <v/>
      </c>
      <c r="F54" s="6" t="str">
        <f t="shared" si="9"/>
        <v/>
      </c>
      <c r="G54" s="7" t="str">
        <f t="shared" si="10"/>
        <v/>
      </c>
      <c r="H54" s="8"/>
      <c r="I54" s="6" t="str">
        <f t="shared" si="11"/>
        <v/>
      </c>
      <c r="J54" s="6" t="str">
        <f t="shared" si="12"/>
        <v/>
      </c>
      <c r="K54" s="6"/>
      <c r="L54" s="6" t="str">
        <f t="shared" si="13"/>
        <v/>
      </c>
      <c r="M54" s="9"/>
      <c r="N54" s="9"/>
      <c r="O54" s="6"/>
      <c r="P54" s="6"/>
      <c r="Q54" s="9"/>
      <c r="R54" s="6"/>
      <c r="S54" s="6"/>
      <c r="T54" s="6" t="str">
        <f t="shared" si="14"/>
        <v/>
      </c>
      <c r="U54" s="6"/>
      <c r="V54" s="6"/>
      <c r="W54" s="6"/>
      <c r="X54" s="10"/>
      <c r="Y54" s="6" t="str">
        <f>IF(X54&lt;&gt;"",VLOOKUP(X54,VRF_In_DataList!$G$103:$H$152,2,FALSE),"")</f>
        <v/>
      </c>
      <c r="Z54" s="10" t="str">
        <f t="shared" si="15"/>
        <v/>
      </c>
      <c r="AA54" s="17" t="str">
        <f>IF(COUNTIF(VRF_Outdoor!R$2:R$101,W54),LOOKUP(W54,VRF_Outdoor!R$2:R$101,VRF_Outdoor!B$2:B$101),"")</f>
        <v/>
      </c>
    </row>
    <row r="55" spans="1:27" x14ac:dyDescent="0.15">
      <c r="A55" s="6">
        <v>54</v>
      </c>
      <c r="B55" s="6"/>
      <c r="C55" s="6"/>
      <c r="D55" s="6"/>
      <c r="E55" s="6" t="str">
        <f t="shared" si="8"/>
        <v/>
      </c>
      <c r="F55" s="6" t="str">
        <f t="shared" si="9"/>
        <v/>
      </c>
      <c r="G55" s="7" t="str">
        <f t="shared" si="10"/>
        <v/>
      </c>
      <c r="H55" s="8"/>
      <c r="I55" s="6" t="str">
        <f t="shared" si="11"/>
        <v/>
      </c>
      <c r="J55" s="6" t="str">
        <f t="shared" si="12"/>
        <v/>
      </c>
      <c r="K55" s="6"/>
      <c r="L55" s="6" t="str">
        <f t="shared" si="13"/>
        <v/>
      </c>
      <c r="M55" s="9"/>
      <c r="N55" s="9"/>
      <c r="O55" s="6"/>
      <c r="P55" s="6"/>
      <c r="Q55" s="9"/>
      <c r="R55" s="6"/>
      <c r="S55" s="6"/>
      <c r="T55" s="6" t="str">
        <f t="shared" si="14"/>
        <v/>
      </c>
      <c r="U55" s="6"/>
      <c r="V55" s="6"/>
      <c r="W55" s="6"/>
      <c r="X55" s="10"/>
      <c r="Y55" s="6" t="str">
        <f>IF(X55&lt;&gt;"",VLOOKUP(X55,VRF_In_DataList!$G$103:$H$152,2,FALSE),"")</f>
        <v/>
      </c>
      <c r="Z55" s="10" t="str">
        <f t="shared" si="15"/>
        <v/>
      </c>
      <c r="AA55" s="17" t="str">
        <f>IF(COUNTIF(VRF_Outdoor!R$2:R$101,W55),LOOKUP(W55,VRF_Outdoor!R$2:R$101,VRF_Outdoor!B$2:B$101),"")</f>
        <v/>
      </c>
    </row>
    <row r="56" spans="1:27" x14ac:dyDescent="0.15">
      <c r="A56" s="6">
        <v>55</v>
      </c>
      <c r="B56" s="6"/>
      <c r="C56" s="6"/>
      <c r="D56" s="6"/>
      <c r="E56" s="6" t="str">
        <f t="shared" si="8"/>
        <v/>
      </c>
      <c r="F56" s="6" t="str">
        <f t="shared" si="9"/>
        <v/>
      </c>
      <c r="G56" s="7" t="str">
        <f t="shared" si="10"/>
        <v/>
      </c>
      <c r="H56" s="8"/>
      <c r="I56" s="6" t="str">
        <f t="shared" si="11"/>
        <v/>
      </c>
      <c r="J56" s="6" t="str">
        <f t="shared" si="12"/>
        <v/>
      </c>
      <c r="K56" s="6"/>
      <c r="L56" s="6" t="str">
        <f t="shared" si="13"/>
        <v/>
      </c>
      <c r="M56" s="9"/>
      <c r="N56" s="9"/>
      <c r="O56" s="6"/>
      <c r="P56" s="6"/>
      <c r="Q56" s="9"/>
      <c r="R56" s="6"/>
      <c r="S56" s="6"/>
      <c r="T56" s="6" t="str">
        <f t="shared" si="14"/>
        <v/>
      </c>
      <c r="U56" s="6"/>
      <c r="V56" s="6"/>
      <c r="W56" s="6"/>
      <c r="X56" s="10"/>
      <c r="Y56" s="6" t="str">
        <f>IF(X56&lt;&gt;"",VLOOKUP(X56,VRF_In_DataList!$G$103:$H$152,2,FALSE),"")</f>
        <v/>
      </c>
      <c r="Z56" s="10" t="str">
        <f t="shared" si="15"/>
        <v/>
      </c>
      <c r="AA56" s="17" t="str">
        <f>IF(COUNTIF(VRF_Outdoor!R$2:R$101,W56),LOOKUP(W56,VRF_Outdoor!R$2:R$101,VRF_Outdoor!B$2:B$101),"")</f>
        <v/>
      </c>
    </row>
    <row r="57" spans="1:27" x14ac:dyDescent="0.15">
      <c r="A57" s="6">
        <v>56</v>
      </c>
      <c r="B57" s="6"/>
      <c r="C57" s="6"/>
      <c r="D57" s="6"/>
      <c r="E57" s="6" t="str">
        <f t="shared" si="8"/>
        <v/>
      </c>
      <c r="F57" s="6" t="str">
        <f t="shared" si="9"/>
        <v/>
      </c>
      <c r="G57" s="7" t="str">
        <f t="shared" si="10"/>
        <v/>
      </c>
      <c r="H57" s="8"/>
      <c r="I57" s="6" t="str">
        <f t="shared" si="11"/>
        <v/>
      </c>
      <c r="J57" s="6" t="str">
        <f t="shared" si="12"/>
        <v/>
      </c>
      <c r="K57" s="6"/>
      <c r="L57" s="6" t="str">
        <f t="shared" si="13"/>
        <v/>
      </c>
      <c r="M57" s="9"/>
      <c r="N57" s="9"/>
      <c r="O57" s="6"/>
      <c r="P57" s="6"/>
      <c r="Q57" s="9"/>
      <c r="R57" s="6"/>
      <c r="S57" s="6"/>
      <c r="T57" s="6" t="str">
        <f t="shared" si="14"/>
        <v/>
      </c>
      <c r="U57" s="6"/>
      <c r="V57" s="6"/>
      <c r="W57" s="6"/>
      <c r="X57" s="10"/>
      <c r="Y57" s="6" t="str">
        <f>IF(X57&lt;&gt;"",VLOOKUP(X57,VRF_In_DataList!$G$103:$H$152,2,FALSE),"")</f>
        <v/>
      </c>
      <c r="Z57" s="10" t="str">
        <f t="shared" si="15"/>
        <v/>
      </c>
      <c r="AA57" s="17" t="str">
        <f>IF(COUNTIF(VRF_Outdoor!R$2:R$101,W57),LOOKUP(W57,VRF_Outdoor!R$2:R$101,VRF_Outdoor!B$2:B$101),"")</f>
        <v/>
      </c>
    </row>
    <row r="58" spans="1:27" x14ac:dyDescent="0.15">
      <c r="A58" s="6">
        <v>57</v>
      </c>
      <c r="B58" s="6"/>
      <c r="C58" s="6"/>
      <c r="D58" s="6"/>
      <c r="E58" s="6" t="str">
        <f t="shared" si="8"/>
        <v/>
      </c>
      <c r="F58" s="6" t="str">
        <f t="shared" si="9"/>
        <v/>
      </c>
      <c r="G58" s="7" t="str">
        <f t="shared" si="10"/>
        <v/>
      </c>
      <c r="H58" s="8"/>
      <c r="I58" s="6" t="str">
        <f t="shared" si="11"/>
        <v/>
      </c>
      <c r="J58" s="6" t="str">
        <f t="shared" si="12"/>
        <v/>
      </c>
      <c r="K58" s="6"/>
      <c r="L58" s="6" t="str">
        <f t="shared" si="13"/>
        <v/>
      </c>
      <c r="M58" s="9"/>
      <c r="N58" s="9"/>
      <c r="O58" s="6"/>
      <c r="P58" s="6"/>
      <c r="Q58" s="9"/>
      <c r="R58" s="6"/>
      <c r="S58" s="6"/>
      <c r="T58" s="6" t="str">
        <f t="shared" si="14"/>
        <v/>
      </c>
      <c r="U58" s="6"/>
      <c r="V58" s="6"/>
      <c r="W58" s="6"/>
      <c r="X58" s="10"/>
      <c r="Y58" s="6" t="str">
        <f>IF(X58&lt;&gt;"",VLOOKUP(X58,VRF_In_DataList!$G$103:$H$152,2,FALSE),"")</f>
        <v/>
      </c>
      <c r="Z58" s="10" t="str">
        <f t="shared" si="15"/>
        <v/>
      </c>
      <c r="AA58" s="17" t="str">
        <f>IF(COUNTIF(VRF_Outdoor!R$2:R$101,W58),LOOKUP(W58,VRF_Outdoor!R$2:R$101,VRF_Outdoor!B$2:B$101),"")</f>
        <v/>
      </c>
    </row>
    <row r="59" spans="1:27" x14ac:dyDescent="0.15">
      <c r="A59" s="6">
        <v>58</v>
      </c>
      <c r="B59" s="6"/>
      <c r="C59" s="6"/>
      <c r="D59" s="6"/>
      <c r="E59" s="6" t="str">
        <f t="shared" si="8"/>
        <v/>
      </c>
      <c r="F59" s="6" t="str">
        <f t="shared" si="9"/>
        <v/>
      </c>
      <c r="G59" s="7" t="str">
        <f t="shared" si="10"/>
        <v/>
      </c>
      <c r="H59" s="8"/>
      <c r="I59" s="6" t="str">
        <f t="shared" si="11"/>
        <v/>
      </c>
      <c r="J59" s="6" t="str">
        <f t="shared" si="12"/>
        <v/>
      </c>
      <c r="K59" s="6"/>
      <c r="L59" s="6" t="str">
        <f t="shared" si="13"/>
        <v/>
      </c>
      <c r="M59" s="9"/>
      <c r="N59" s="9"/>
      <c r="O59" s="6"/>
      <c r="P59" s="6"/>
      <c r="Q59" s="9"/>
      <c r="R59" s="6"/>
      <c r="S59" s="6"/>
      <c r="T59" s="6" t="str">
        <f t="shared" si="14"/>
        <v/>
      </c>
      <c r="U59" s="6"/>
      <c r="V59" s="6"/>
      <c r="W59" s="6"/>
      <c r="X59" s="10"/>
      <c r="Y59" s="6" t="str">
        <f>IF(X59&lt;&gt;"",VLOOKUP(X59,VRF_In_DataList!$G$103:$H$152,2,FALSE),"")</f>
        <v/>
      </c>
      <c r="Z59" s="10" t="str">
        <f t="shared" si="15"/>
        <v/>
      </c>
      <c r="AA59" s="17" t="str">
        <f>IF(COUNTIF(VRF_Outdoor!R$2:R$101,W59),LOOKUP(W59,VRF_Outdoor!R$2:R$101,VRF_Outdoor!B$2:B$101),"")</f>
        <v/>
      </c>
    </row>
    <row r="60" spans="1:27" x14ac:dyDescent="0.15">
      <c r="A60" s="6">
        <v>59</v>
      </c>
      <c r="B60" s="6"/>
      <c r="C60" s="6"/>
      <c r="D60" s="6"/>
      <c r="E60" s="6" t="str">
        <f t="shared" si="8"/>
        <v/>
      </c>
      <c r="F60" s="6" t="str">
        <f t="shared" si="9"/>
        <v/>
      </c>
      <c r="G60" s="7" t="str">
        <f t="shared" si="10"/>
        <v/>
      </c>
      <c r="H60" s="8"/>
      <c r="I60" s="6" t="str">
        <f t="shared" si="11"/>
        <v/>
      </c>
      <c r="J60" s="6" t="str">
        <f t="shared" si="12"/>
        <v/>
      </c>
      <c r="K60" s="6"/>
      <c r="L60" s="6" t="str">
        <f t="shared" si="13"/>
        <v/>
      </c>
      <c r="M60" s="9"/>
      <c r="N60" s="9"/>
      <c r="O60" s="6"/>
      <c r="P60" s="6"/>
      <c r="Q60" s="9"/>
      <c r="R60" s="6"/>
      <c r="S60" s="6"/>
      <c r="T60" s="6" t="str">
        <f t="shared" si="14"/>
        <v/>
      </c>
      <c r="U60" s="6"/>
      <c r="V60" s="6"/>
      <c r="W60" s="6"/>
      <c r="X60" s="10"/>
      <c r="Y60" s="6" t="str">
        <f>IF(X60&lt;&gt;"",VLOOKUP(X60,VRF_In_DataList!$G$103:$H$152,2,FALSE),"")</f>
        <v/>
      </c>
      <c r="Z60" s="10" t="str">
        <f t="shared" si="15"/>
        <v/>
      </c>
      <c r="AA60" s="17" t="str">
        <f>IF(COUNTIF(VRF_Outdoor!R$2:R$101,W60),LOOKUP(W60,VRF_Outdoor!R$2:R$101,VRF_Outdoor!B$2:B$101),"")</f>
        <v/>
      </c>
    </row>
    <row r="61" spans="1:27" x14ac:dyDescent="0.15">
      <c r="A61" s="6">
        <v>60</v>
      </c>
      <c r="B61" s="6"/>
      <c r="C61" s="6"/>
      <c r="D61" s="6"/>
      <c r="E61" s="6" t="str">
        <f t="shared" si="8"/>
        <v/>
      </c>
      <c r="F61" s="6" t="str">
        <f t="shared" si="9"/>
        <v/>
      </c>
      <c r="G61" s="7" t="str">
        <f t="shared" si="10"/>
        <v/>
      </c>
      <c r="H61" s="8"/>
      <c r="I61" s="6" t="str">
        <f t="shared" si="11"/>
        <v/>
      </c>
      <c r="J61" s="6" t="str">
        <f t="shared" si="12"/>
        <v/>
      </c>
      <c r="K61" s="6"/>
      <c r="L61" s="6" t="str">
        <f t="shared" si="13"/>
        <v/>
      </c>
      <c r="M61" s="9"/>
      <c r="N61" s="9"/>
      <c r="O61" s="6"/>
      <c r="P61" s="6"/>
      <c r="Q61" s="9"/>
      <c r="R61" s="6"/>
      <c r="S61" s="6"/>
      <c r="T61" s="6" t="str">
        <f t="shared" si="14"/>
        <v/>
      </c>
      <c r="U61" s="6"/>
      <c r="V61" s="6"/>
      <c r="W61" s="6"/>
      <c r="X61" s="10"/>
      <c r="Y61" s="6" t="str">
        <f>IF(X61&lt;&gt;"",VLOOKUP(X61,VRF_In_DataList!$G$103:$H$152,2,FALSE),"")</f>
        <v/>
      </c>
      <c r="Z61" s="10" t="str">
        <f t="shared" si="15"/>
        <v/>
      </c>
      <c r="AA61" s="17" t="str">
        <f>IF(COUNTIF(VRF_Outdoor!R$2:R$101,W61),LOOKUP(W61,VRF_Outdoor!R$2:R$101,VRF_Outdoor!B$2:B$101),"")</f>
        <v/>
      </c>
    </row>
    <row r="62" spans="1:27" x14ac:dyDescent="0.15">
      <c r="A62" s="6">
        <v>61</v>
      </c>
      <c r="B62" s="6"/>
      <c r="C62" s="6"/>
      <c r="D62" s="6"/>
      <c r="E62" s="6" t="str">
        <f t="shared" si="8"/>
        <v/>
      </c>
      <c r="F62" s="6" t="str">
        <f t="shared" si="9"/>
        <v/>
      </c>
      <c r="G62" s="7" t="str">
        <f t="shared" si="10"/>
        <v/>
      </c>
      <c r="H62" s="8"/>
      <c r="I62" s="6" t="str">
        <f t="shared" si="11"/>
        <v/>
      </c>
      <c r="J62" s="6" t="str">
        <f t="shared" si="12"/>
        <v/>
      </c>
      <c r="K62" s="6"/>
      <c r="L62" s="6" t="str">
        <f t="shared" si="13"/>
        <v/>
      </c>
      <c r="M62" s="9"/>
      <c r="N62" s="9"/>
      <c r="O62" s="6"/>
      <c r="P62" s="6"/>
      <c r="Q62" s="9"/>
      <c r="R62" s="6"/>
      <c r="S62" s="6"/>
      <c r="T62" s="6" t="str">
        <f t="shared" si="14"/>
        <v/>
      </c>
      <c r="U62" s="6"/>
      <c r="V62" s="6"/>
      <c r="W62" s="6"/>
      <c r="X62" s="10"/>
      <c r="Y62" s="6" t="str">
        <f>IF(X62&lt;&gt;"",VLOOKUP(X62,VRF_In_DataList!$G$103:$H$152,2,FALSE),"")</f>
        <v/>
      </c>
      <c r="Z62" s="10" t="str">
        <f t="shared" si="15"/>
        <v/>
      </c>
      <c r="AA62" s="17" t="str">
        <f>IF(COUNTIF(VRF_Outdoor!R$2:R$101,W62),LOOKUP(W62,VRF_Outdoor!R$2:R$101,VRF_Outdoor!B$2:B$101),"")</f>
        <v/>
      </c>
    </row>
    <row r="63" spans="1:27" x14ac:dyDescent="0.15">
      <c r="A63" s="6">
        <v>62</v>
      </c>
      <c r="B63" s="6"/>
      <c r="C63" s="6"/>
      <c r="D63" s="6"/>
      <c r="E63" s="6" t="str">
        <f t="shared" si="8"/>
        <v/>
      </c>
      <c r="F63" s="6" t="str">
        <f t="shared" si="9"/>
        <v/>
      </c>
      <c r="G63" s="7" t="str">
        <f t="shared" si="10"/>
        <v/>
      </c>
      <c r="H63" s="8"/>
      <c r="I63" s="6" t="str">
        <f t="shared" si="11"/>
        <v/>
      </c>
      <c r="J63" s="6" t="str">
        <f t="shared" si="12"/>
        <v/>
      </c>
      <c r="K63" s="6"/>
      <c r="L63" s="6" t="str">
        <f t="shared" si="13"/>
        <v/>
      </c>
      <c r="M63" s="9"/>
      <c r="N63" s="9"/>
      <c r="O63" s="6"/>
      <c r="P63" s="6"/>
      <c r="Q63" s="9"/>
      <c r="R63" s="6"/>
      <c r="S63" s="6"/>
      <c r="T63" s="6" t="str">
        <f t="shared" si="14"/>
        <v/>
      </c>
      <c r="U63" s="6"/>
      <c r="V63" s="6"/>
      <c r="W63" s="6"/>
      <c r="X63" s="10"/>
      <c r="Y63" s="6" t="str">
        <f>IF(X63&lt;&gt;"",VLOOKUP(X63,VRF_In_DataList!$G$103:$H$152,2,FALSE),"")</f>
        <v/>
      </c>
      <c r="Z63" s="10" t="str">
        <f t="shared" si="15"/>
        <v/>
      </c>
      <c r="AA63" s="17" t="str">
        <f>IF(COUNTIF(VRF_Outdoor!R$2:R$101,W63),LOOKUP(W63,VRF_Outdoor!R$2:R$101,VRF_Outdoor!B$2:B$101),"")</f>
        <v/>
      </c>
    </row>
    <row r="64" spans="1:27" x14ac:dyDescent="0.15">
      <c r="A64" s="6">
        <v>63</v>
      </c>
      <c r="B64" s="6"/>
      <c r="C64" s="6"/>
      <c r="D64" s="6"/>
      <c r="E64" s="6" t="str">
        <f t="shared" si="8"/>
        <v/>
      </c>
      <c r="F64" s="6" t="str">
        <f t="shared" si="9"/>
        <v/>
      </c>
      <c r="G64" s="7" t="str">
        <f t="shared" si="10"/>
        <v/>
      </c>
      <c r="H64" s="8"/>
      <c r="I64" s="6" t="str">
        <f t="shared" si="11"/>
        <v/>
      </c>
      <c r="J64" s="6" t="str">
        <f t="shared" si="12"/>
        <v/>
      </c>
      <c r="K64" s="6"/>
      <c r="L64" s="6" t="str">
        <f t="shared" si="13"/>
        <v/>
      </c>
      <c r="M64" s="9"/>
      <c r="N64" s="9"/>
      <c r="O64" s="6"/>
      <c r="P64" s="6"/>
      <c r="Q64" s="9"/>
      <c r="R64" s="6"/>
      <c r="S64" s="6"/>
      <c r="T64" s="6" t="str">
        <f t="shared" si="14"/>
        <v/>
      </c>
      <c r="U64" s="6"/>
      <c r="V64" s="6"/>
      <c r="W64" s="6"/>
      <c r="X64" s="10"/>
      <c r="Y64" s="6" t="str">
        <f>IF(X64&lt;&gt;"",VLOOKUP(X64,VRF_In_DataList!$G$103:$H$152,2,FALSE),"")</f>
        <v/>
      </c>
      <c r="Z64" s="10" t="str">
        <f t="shared" si="15"/>
        <v/>
      </c>
      <c r="AA64" s="17" t="str">
        <f>IF(COUNTIF(VRF_Outdoor!R$2:R$101,W64),LOOKUP(W64,VRF_Outdoor!R$2:R$101,VRF_Outdoor!B$2:B$101),"")</f>
        <v/>
      </c>
    </row>
    <row r="65" spans="1:27" x14ac:dyDescent="0.15">
      <c r="A65" s="6">
        <v>64</v>
      </c>
      <c r="B65" s="6"/>
      <c r="C65" s="6"/>
      <c r="D65" s="6"/>
      <c r="E65" s="6" t="str">
        <f t="shared" si="8"/>
        <v/>
      </c>
      <c r="F65" s="6" t="str">
        <f t="shared" si="9"/>
        <v/>
      </c>
      <c r="G65" s="7" t="str">
        <f t="shared" si="10"/>
        <v/>
      </c>
      <c r="H65" s="8"/>
      <c r="I65" s="6" t="str">
        <f t="shared" si="11"/>
        <v/>
      </c>
      <c r="J65" s="6" t="str">
        <f t="shared" si="12"/>
        <v/>
      </c>
      <c r="K65" s="6"/>
      <c r="L65" s="6" t="str">
        <f t="shared" si="13"/>
        <v/>
      </c>
      <c r="M65" s="9"/>
      <c r="N65" s="9"/>
      <c r="O65" s="6"/>
      <c r="P65" s="6"/>
      <c r="Q65" s="9"/>
      <c r="R65" s="6"/>
      <c r="S65" s="6"/>
      <c r="T65" s="6" t="str">
        <f t="shared" si="14"/>
        <v/>
      </c>
      <c r="U65" s="6"/>
      <c r="V65" s="6"/>
      <c r="W65" s="6"/>
      <c r="X65" s="10"/>
      <c r="Y65" s="6" t="str">
        <f>IF(X65&lt;&gt;"",VLOOKUP(X65,VRF_In_DataList!$G$103:$H$152,2,FALSE),"")</f>
        <v/>
      </c>
      <c r="Z65" s="10" t="str">
        <f t="shared" si="15"/>
        <v/>
      </c>
      <c r="AA65" s="17" t="str">
        <f>IF(COUNTIF(VRF_Outdoor!R$2:R$101,W65),LOOKUP(W65,VRF_Outdoor!R$2:R$101,VRF_Outdoor!B$2:B$101),"")</f>
        <v/>
      </c>
    </row>
    <row r="66" spans="1:27" x14ac:dyDescent="0.15">
      <c r="A66" s="6">
        <v>65</v>
      </c>
      <c r="B66" s="6"/>
      <c r="C66" s="6"/>
      <c r="D66" s="6"/>
      <c r="E66" s="6" t="str">
        <f t="shared" ref="E66:E97" si="16">IF(D66&lt;&gt;"",VLOOKUP(D66,I_code1,2,FALSE),"")</f>
        <v/>
      </c>
      <c r="F66" s="6" t="str">
        <f t="shared" ref="F66:F101" si="17">IF(D66&lt;&gt;"",VLOOKUP(D66,I_code1,3,FALSE),"")</f>
        <v/>
      </c>
      <c r="G66" s="7" t="str">
        <f t="shared" ref="G66:G97" si="18">IF(E66&lt;&gt;"","VRF_I_"&amp;E66&amp;"_"&amp;F66,"")</f>
        <v/>
      </c>
      <c r="H66" s="8"/>
      <c r="I66" s="6" t="str">
        <f t="shared" ref="I66:I97" si="19">CONCATENATE(E66,H66)</f>
        <v/>
      </c>
      <c r="J66" s="6" t="str">
        <f t="shared" ref="J66:J97" si="20">IF(I66&lt;&gt;"",VLOOKUP(I66,I_code2,2,FALSE),"")</f>
        <v/>
      </c>
      <c r="K66" s="6"/>
      <c r="L66" s="6" t="str">
        <f t="shared" ref="L66:L97" si="21">IF(K66&lt;&gt;"",VLOOKUP(K66,I_code5,2,FALSE),"")</f>
        <v/>
      </c>
      <c r="M66" s="9"/>
      <c r="N66" s="9"/>
      <c r="O66" s="6"/>
      <c r="P66" s="6"/>
      <c r="Q66" s="9"/>
      <c r="R66" s="6"/>
      <c r="S66" s="6"/>
      <c r="T66" s="6" t="str">
        <f t="shared" ref="T66:T97" si="22">IF(S66&lt;&gt;"",VLOOKUP(S66,I_code6,2,FALSE),"")</f>
        <v/>
      </c>
      <c r="U66" s="6"/>
      <c r="V66" s="6"/>
      <c r="W66" s="6"/>
      <c r="X66" s="10"/>
      <c r="Y66" s="6" t="str">
        <f>IF(X66&lt;&gt;"",VLOOKUP(X66,VRF_In_DataList!$G$103:$H$152,2,FALSE),"")</f>
        <v/>
      </c>
      <c r="Z66" s="10" t="str">
        <f t="shared" ref="Z66:Z97" si="23">AA66</f>
        <v/>
      </c>
      <c r="AA66" s="17" t="str">
        <f>IF(COUNTIF(VRF_Outdoor!R$2:R$101,W66),LOOKUP(W66,VRF_Outdoor!R$2:R$101,VRF_Outdoor!B$2:B$101),"")</f>
        <v/>
      </c>
    </row>
    <row r="67" spans="1:27" x14ac:dyDescent="0.15">
      <c r="A67" s="6">
        <v>66</v>
      </c>
      <c r="B67" s="6"/>
      <c r="C67" s="6"/>
      <c r="D67" s="6"/>
      <c r="E67" s="6" t="str">
        <f t="shared" si="16"/>
        <v/>
      </c>
      <c r="F67" s="6" t="str">
        <f t="shared" si="17"/>
        <v/>
      </c>
      <c r="G67" s="7" t="str">
        <f t="shared" si="18"/>
        <v/>
      </c>
      <c r="H67" s="8"/>
      <c r="I67" s="6" t="str">
        <f t="shared" si="19"/>
        <v/>
      </c>
      <c r="J67" s="6" t="str">
        <f t="shared" si="20"/>
        <v/>
      </c>
      <c r="K67" s="6"/>
      <c r="L67" s="6" t="str">
        <f t="shared" si="21"/>
        <v/>
      </c>
      <c r="M67" s="9"/>
      <c r="N67" s="9"/>
      <c r="O67" s="6"/>
      <c r="P67" s="6"/>
      <c r="Q67" s="9"/>
      <c r="R67" s="6"/>
      <c r="S67" s="6"/>
      <c r="T67" s="6" t="str">
        <f t="shared" si="22"/>
        <v/>
      </c>
      <c r="U67" s="6"/>
      <c r="V67" s="6"/>
      <c r="W67" s="6"/>
      <c r="X67" s="10"/>
      <c r="Y67" s="6" t="str">
        <f>IF(X67&lt;&gt;"",VLOOKUP(X67,VRF_In_DataList!$G$103:$H$152,2,FALSE),"")</f>
        <v/>
      </c>
      <c r="Z67" s="10" t="str">
        <f t="shared" si="23"/>
        <v/>
      </c>
      <c r="AA67" s="17" t="str">
        <f>IF(COUNTIF(VRF_Outdoor!R$2:R$101,W67),LOOKUP(W67,VRF_Outdoor!R$2:R$101,VRF_Outdoor!B$2:B$101),"")</f>
        <v/>
      </c>
    </row>
    <row r="68" spans="1:27" x14ac:dyDescent="0.15">
      <c r="A68" s="6">
        <v>67</v>
      </c>
      <c r="B68" s="6"/>
      <c r="C68" s="6"/>
      <c r="D68" s="6"/>
      <c r="E68" s="6" t="str">
        <f t="shared" si="16"/>
        <v/>
      </c>
      <c r="F68" s="6" t="str">
        <f t="shared" si="17"/>
        <v/>
      </c>
      <c r="G68" s="7" t="str">
        <f t="shared" si="18"/>
        <v/>
      </c>
      <c r="H68" s="8"/>
      <c r="I68" s="6" t="str">
        <f t="shared" si="19"/>
        <v/>
      </c>
      <c r="J68" s="6" t="str">
        <f t="shared" si="20"/>
        <v/>
      </c>
      <c r="K68" s="6"/>
      <c r="L68" s="6" t="str">
        <f t="shared" si="21"/>
        <v/>
      </c>
      <c r="M68" s="9"/>
      <c r="N68" s="9"/>
      <c r="O68" s="6"/>
      <c r="P68" s="6"/>
      <c r="Q68" s="9"/>
      <c r="R68" s="6"/>
      <c r="S68" s="6"/>
      <c r="T68" s="6" t="str">
        <f t="shared" si="22"/>
        <v/>
      </c>
      <c r="U68" s="6"/>
      <c r="V68" s="6"/>
      <c r="W68" s="6"/>
      <c r="X68" s="10"/>
      <c r="Y68" s="6" t="str">
        <f>IF(X68&lt;&gt;"",VLOOKUP(X68,VRF_In_DataList!$G$103:$H$152,2,FALSE),"")</f>
        <v/>
      </c>
      <c r="Z68" s="10" t="str">
        <f t="shared" si="23"/>
        <v/>
      </c>
      <c r="AA68" s="17" t="str">
        <f>IF(COUNTIF(VRF_Outdoor!R$2:R$101,W68),LOOKUP(W68,VRF_Outdoor!R$2:R$101,VRF_Outdoor!B$2:B$101),"")</f>
        <v/>
      </c>
    </row>
    <row r="69" spans="1:27" x14ac:dyDescent="0.15">
      <c r="A69" s="6">
        <v>68</v>
      </c>
      <c r="B69" s="6"/>
      <c r="C69" s="6"/>
      <c r="D69" s="6"/>
      <c r="E69" s="6" t="str">
        <f t="shared" si="16"/>
        <v/>
      </c>
      <c r="F69" s="6" t="str">
        <f t="shared" si="17"/>
        <v/>
      </c>
      <c r="G69" s="7" t="str">
        <f t="shared" si="18"/>
        <v/>
      </c>
      <c r="H69" s="8"/>
      <c r="I69" s="6" t="str">
        <f t="shared" si="19"/>
        <v/>
      </c>
      <c r="J69" s="6" t="str">
        <f t="shared" si="20"/>
        <v/>
      </c>
      <c r="K69" s="6"/>
      <c r="L69" s="6" t="str">
        <f t="shared" si="21"/>
        <v/>
      </c>
      <c r="M69" s="9"/>
      <c r="N69" s="9"/>
      <c r="O69" s="6"/>
      <c r="P69" s="6"/>
      <c r="Q69" s="9"/>
      <c r="R69" s="6"/>
      <c r="S69" s="6"/>
      <c r="T69" s="6" t="str">
        <f t="shared" si="22"/>
        <v/>
      </c>
      <c r="U69" s="6"/>
      <c r="V69" s="6"/>
      <c r="W69" s="6"/>
      <c r="X69" s="10"/>
      <c r="Y69" s="6" t="str">
        <f>IF(X69&lt;&gt;"",VLOOKUP(X69,VRF_In_DataList!$G$103:$H$152,2,FALSE),"")</f>
        <v/>
      </c>
      <c r="Z69" s="10" t="str">
        <f t="shared" si="23"/>
        <v/>
      </c>
      <c r="AA69" s="17" t="str">
        <f>IF(COUNTIF(VRF_Outdoor!R$2:R$101,W69),LOOKUP(W69,VRF_Outdoor!R$2:R$101,VRF_Outdoor!B$2:B$101),"")</f>
        <v/>
      </c>
    </row>
    <row r="70" spans="1:27" x14ac:dyDescent="0.15">
      <c r="A70" s="6">
        <v>69</v>
      </c>
      <c r="B70" s="6"/>
      <c r="C70" s="6"/>
      <c r="D70" s="6"/>
      <c r="E70" s="6" t="str">
        <f t="shared" si="16"/>
        <v/>
      </c>
      <c r="F70" s="6" t="str">
        <f t="shared" si="17"/>
        <v/>
      </c>
      <c r="G70" s="7" t="str">
        <f t="shared" si="18"/>
        <v/>
      </c>
      <c r="H70" s="8"/>
      <c r="I70" s="6" t="str">
        <f t="shared" si="19"/>
        <v/>
      </c>
      <c r="J70" s="6" t="str">
        <f t="shared" si="20"/>
        <v/>
      </c>
      <c r="K70" s="6"/>
      <c r="L70" s="6" t="str">
        <f t="shared" si="21"/>
        <v/>
      </c>
      <c r="M70" s="9"/>
      <c r="N70" s="9"/>
      <c r="O70" s="6"/>
      <c r="P70" s="6"/>
      <c r="Q70" s="9"/>
      <c r="R70" s="6"/>
      <c r="S70" s="6"/>
      <c r="T70" s="6" t="str">
        <f t="shared" si="22"/>
        <v/>
      </c>
      <c r="U70" s="6"/>
      <c r="V70" s="6"/>
      <c r="W70" s="6"/>
      <c r="X70" s="10"/>
      <c r="Y70" s="6" t="str">
        <f>IF(X70&lt;&gt;"",VLOOKUP(X70,VRF_In_DataList!$G$103:$H$152,2,FALSE),"")</f>
        <v/>
      </c>
      <c r="Z70" s="10" t="str">
        <f t="shared" si="23"/>
        <v/>
      </c>
      <c r="AA70" s="17" t="str">
        <f>IF(COUNTIF(VRF_Outdoor!R$2:R$101,W70),LOOKUP(W70,VRF_Outdoor!R$2:R$101,VRF_Outdoor!B$2:B$101),"")</f>
        <v/>
      </c>
    </row>
    <row r="71" spans="1:27" x14ac:dyDescent="0.15">
      <c r="A71" s="6">
        <v>70</v>
      </c>
      <c r="B71" s="6"/>
      <c r="C71" s="6"/>
      <c r="D71" s="6"/>
      <c r="E71" s="6" t="str">
        <f t="shared" si="16"/>
        <v/>
      </c>
      <c r="F71" s="6" t="str">
        <f t="shared" si="17"/>
        <v/>
      </c>
      <c r="G71" s="7" t="str">
        <f t="shared" si="18"/>
        <v/>
      </c>
      <c r="H71" s="8"/>
      <c r="I71" s="6" t="str">
        <f t="shared" si="19"/>
        <v/>
      </c>
      <c r="J71" s="6" t="str">
        <f t="shared" si="20"/>
        <v/>
      </c>
      <c r="K71" s="6"/>
      <c r="L71" s="6" t="str">
        <f t="shared" si="21"/>
        <v/>
      </c>
      <c r="M71" s="9"/>
      <c r="N71" s="9"/>
      <c r="O71" s="6"/>
      <c r="P71" s="6"/>
      <c r="Q71" s="9"/>
      <c r="R71" s="6"/>
      <c r="S71" s="6"/>
      <c r="T71" s="6" t="str">
        <f t="shared" si="22"/>
        <v/>
      </c>
      <c r="U71" s="6"/>
      <c r="V71" s="6"/>
      <c r="W71" s="6"/>
      <c r="X71" s="10"/>
      <c r="Y71" s="6" t="str">
        <f>IF(X71&lt;&gt;"",VLOOKUP(X71,VRF_In_DataList!$G$103:$H$152,2,FALSE),"")</f>
        <v/>
      </c>
      <c r="Z71" s="10" t="str">
        <f t="shared" si="23"/>
        <v/>
      </c>
      <c r="AA71" s="17" t="str">
        <f>IF(COUNTIF(VRF_Outdoor!R$2:R$101,W71),LOOKUP(W71,VRF_Outdoor!R$2:R$101,VRF_Outdoor!B$2:B$101),"")</f>
        <v/>
      </c>
    </row>
    <row r="72" spans="1:27" x14ac:dyDescent="0.15">
      <c r="A72" s="6">
        <v>71</v>
      </c>
      <c r="B72" s="6"/>
      <c r="C72" s="6"/>
      <c r="D72" s="6"/>
      <c r="E72" s="6" t="str">
        <f t="shared" si="16"/>
        <v/>
      </c>
      <c r="F72" s="6" t="str">
        <f t="shared" si="17"/>
        <v/>
      </c>
      <c r="G72" s="7" t="str">
        <f t="shared" si="18"/>
        <v/>
      </c>
      <c r="H72" s="8"/>
      <c r="I72" s="6" t="str">
        <f t="shared" si="19"/>
        <v/>
      </c>
      <c r="J72" s="6" t="str">
        <f t="shared" si="20"/>
        <v/>
      </c>
      <c r="K72" s="6"/>
      <c r="L72" s="6" t="str">
        <f t="shared" si="21"/>
        <v/>
      </c>
      <c r="M72" s="9"/>
      <c r="N72" s="9"/>
      <c r="O72" s="6"/>
      <c r="P72" s="6"/>
      <c r="Q72" s="9"/>
      <c r="R72" s="6"/>
      <c r="S72" s="6"/>
      <c r="T72" s="6" t="str">
        <f t="shared" si="22"/>
        <v/>
      </c>
      <c r="U72" s="6"/>
      <c r="V72" s="6"/>
      <c r="W72" s="6"/>
      <c r="X72" s="10"/>
      <c r="Y72" s="6" t="str">
        <f>IF(X72&lt;&gt;"",VLOOKUP(X72,VRF_In_DataList!$G$103:$H$152,2,FALSE),"")</f>
        <v/>
      </c>
      <c r="Z72" s="10" t="str">
        <f t="shared" si="23"/>
        <v/>
      </c>
      <c r="AA72" s="17" t="str">
        <f>IF(COUNTIF(VRF_Outdoor!R$2:R$101,W72),LOOKUP(W72,VRF_Outdoor!R$2:R$101,VRF_Outdoor!B$2:B$101),"")</f>
        <v/>
      </c>
    </row>
    <row r="73" spans="1:27" x14ac:dyDescent="0.15">
      <c r="A73" s="6">
        <v>72</v>
      </c>
      <c r="B73" s="6"/>
      <c r="C73" s="6"/>
      <c r="D73" s="6"/>
      <c r="E73" s="6" t="str">
        <f t="shared" si="16"/>
        <v/>
      </c>
      <c r="F73" s="6" t="str">
        <f t="shared" si="17"/>
        <v/>
      </c>
      <c r="G73" s="7" t="str">
        <f t="shared" si="18"/>
        <v/>
      </c>
      <c r="H73" s="8"/>
      <c r="I73" s="6" t="str">
        <f t="shared" si="19"/>
        <v/>
      </c>
      <c r="J73" s="6" t="str">
        <f t="shared" si="20"/>
        <v/>
      </c>
      <c r="K73" s="6"/>
      <c r="L73" s="6" t="str">
        <f t="shared" si="21"/>
        <v/>
      </c>
      <c r="M73" s="9"/>
      <c r="N73" s="9"/>
      <c r="O73" s="6"/>
      <c r="P73" s="6"/>
      <c r="Q73" s="9"/>
      <c r="R73" s="6"/>
      <c r="S73" s="6"/>
      <c r="T73" s="6" t="str">
        <f t="shared" si="22"/>
        <v/>
      </c>
      <c r="U73" s="6"/>
      <c r="V73" s="6"/>
      <c r="W73" s="6"/>
      <c r="X73" s="10"/>
      <c r="Y73" s="6" t="str">
        <f>IF(X73&lt;&gt;"",VLOOKUP(X73,VRF_In_DataList!$G$103:$H$152,2,FALSE),"")</f>
        <v/>
      </c>
      <c r="Z73" s="10" t="str">
        <f t="shared" si="23"/>
        <v/>
      </c>
      <c r="AA73" s="17" t="str">
        <f>IF(COUNTIF(VRF_Outdoor!R$2:R$101,W73),LOOKUP(W73,VRF_Outdoor!R$2:R$101,VRF_Outdoor!B$2:B$101),"")</f>
        <v/>
      </c>
    </row>
    <row r="74" spans="1:27" x14ac:dyDescent="0.15">
      <c r="A74" s="6">
        <v>73</v>
      </c>
      <c r="B74" s="6"/>
      <c r="C74" s="6"/>
      <c r="D74" s="6"/>
      <c r="E74" s="6" t="str">
        <f t="shared" si="16"/>
        <v/>
      </c>
      <c r="F74" s="6" t="str">
        <f t="shared" si="17"/>
        <v/>
      </c>
      <c r="G74" s="7" t="str">
        <f t="shared" si="18"/>
        <v/>
      </c>
      <c r="H74" s="8"/>
      <c r="I74" s="6" t="str">
        <f t="shared" si="19"/>
        <v/>
      </c>
      <c r="J74" s="6" t="str">
        <f t="shared" si="20"/>
        <v/>
      </c>
      <c r="K74" s="6"/>
      <c r="L74" s="6" t="str">
        <f t="shared" si="21"/>
        <v/>
      </c>
      <c r="M74" s="9"/>
      <c r="N74" s="9"/>
      <c r="O74" s="6"/>
      <c r="P74" s="6"/>
      <c r="Q74" s="9"/>
      <c r="R74" s="6"/>
      <c r="S74" s="6"/>
      <c r="T74" s="6" t="str">
        <f t="shared" si="22"/>
        <v/>
      </c>
      <c r="U74" s="6"/>
      <c r="V74" s="6"/>
      <c r="W74" s="6"/>
      <c r="X74" s="10"/>
      <c r="Y74" s="6" t="str">
        <f>IF(X74&lt;&gt;"",VLOOKUP(X74,VRF_In_DataList!$G$103:$H$152,2,FALSE),"")</f>
        <v/>
      </c>
      <c r="Z74" s="10" t="str">
        <f t="shared" si="23"/>
        <v/>
      </c>
      <c r="AA74" s="17" t="str">
        <f>IF(COUNTIF(VRF_Outdoor!R$2:R$101,W74),LOOKUP(W74,VRF_Outdoor!R$2:R$101,VRF_Outdoor!B$2:B$101),"")</f>
        <v/>
      </c>
    </row>
    <row r="75" spans="1:27" x14ac:dyDescent="0.15">
      <c r="A75" s="6">
        <v>74</v>
      </c>
      <c r="B75" s="6"/>
      <c r="C75" s="6"/>
      <c r="D75" s="6"/>
      <c r="E75" s="6" t="str">
        <f t="shared" si="16"/>
        <v/>
      </c>
      <c r="F75" s="6" t="str">
        <f t="shared" si="17"/>
        <v/>
      </c>
      <c r="G75" s="7" t="str">
        <f t="shared" si="18"/>
        <v/>
      </c>
      <c r="H75" s="8"/>
      <c r="I75" s="6" t="str">
        <f t="shared" si="19"/>
        <v/>
      </c>
      <c r="J75" s="6" t="str">
        <f t="shared" si="20"/>
        <v/>
      </c>
      <c r="K75" s="6"/>
      <c r="L75" s="6" t="str">
        <f t="shared" si="21"/>
        <v/>
      </c>
      <c r="M75" s="9"/>
      <c r="N75" s="9"/>
      <c r="O75" s="6"/>
      <c r="P75" s="6"/>
      <c r="Q75" s="9"/>
      <c r="R75" s="6"/>
      <c r="S75" s="6"/>
      <c r="T75" s="6" t="str">
        <f t="shared" si="22"/>
        <v/>
      </c>
      <c r="U75" s="6"/>
      <c r="V75" s="6"/>
      <c r="W75" s="6"/>
      <c r="X75" s="10"/>
      <c r="Y75" s="6" t="str">
        <f>IF(X75&lt;&gt;"",VLOOKUP(X75,VRF_In_DataList!$G$103:$H$152,2,FALSE),"")</f>
        <v/>
      </c>
      <c r="Z75" s="10" t="str">
        <f t="shared" si="23"/>
        <v/>
      </c>
      <c r="AA75" s="17" t="str">
        <f>IF(COUNTIF(VRF_Outdoor!R$2:R$101,W75),LOOKUP(W75,VRF_Outdoor!R$2:R$101,VRF_Outdoor!B$2:B$101),"")</f>
        <v/>
      </c>
    </row>
    <row r="76" spans="1:27" x14ac:dyDescent="0.15">
      <c r="A76" s="6">
        <v>75</v>
      </c>
      <c r="B76" s="6"/>
      <c r="C76" s="6"/>
      <c r="D76" s="6"/>
      <c r="E76" s="6" t="str">
        <f t="shared" si="16"/>
        <v/>
      </c>
      <c r="F76" s="6" t="str">
        <f t="shared" si="17"/>
        <v/>
      </c>
      <c r="G76" s="7" t="str">
        <f t="shared" si="18"/>
        <v/>
      </c>
      <c r="H76" s="8"/>
      <c r="I76" s="6" t="str">
        <f t="shared" si="19"/>
        <v/>
      </c>
      <c r="J76" s="6" t="str">
        <f t="shared" si="20"/>
        <v/>
      </c>
      <c r="K76" s="6"/>
      <c r="L76" s="6" t="str">
        <f t="shared" si="21"/>
        <v/>
      </c>
      <c r="M76" s="9"/>
      <c r="N76" s="9"/>
      <c r="O76" s="6"/>
      <c r="P76" s="6"/>
      <c r="Q76" s="9"/>
      <c r="R76" s="6"/>
      <c r="S76" s="6"/>
      <c r="T76" s="6" t="str">
        <f t="shared" si="22"/>
        <v/>
      </c>
      <c r="U76" s="6"/>
      <c r="V76" s="6"/>
      <c r="W76" s="6"/>
      <c r="X76" s="10"/>
      <c r="Y76" s="6" t="str">
        <f>IF(X76&lt;&gt;"",VLOOKUP(X76,VRF_In_DataList!$G$103:$H$152,2,FALSE),"")</f>
        <v/>
      </c>
      <c r="Z76" s="10" t="str">
        <f t="shared" si="23"/>
        <v/>
      </c>
      <c r="AA76" s="17" t="str">
        <f>IF(COUNTIF(VRF_Outdoor!R$2:R$101,W76),LOOKUP(W76,VRF_Outdoor!R$2:R$101,VRF_Outdoor!B$2:B$101),"")</f>
        <v/>
      </c>
    </row>
    <row r="77" spans="1:27" x14ac:dyDescent="0.15">
      <c r="A77" s="6">
        <v>76</v>
      </c>
      <c r="B77" s="6"/>
      <c r="C77" s="6"/>
      <c r="D77" s="6"/>
      <c r="E77" s="6" t="str">
        <f t="shared" si="16"/>
        <v/>
      </c>
      <c r="F77" s="6" t="str">
        <f t="shared" si="17"/>
        <v/>
      </c>
      <c r="G77" s="7" t="str">
        <f t="shared" si="18"/>
        <v/>
      </c>
      <c r="H77" s="8"/>
      <c r="I77" s="6" t="str">
        <f t="shared" si="19"/>
        <v/>
      </c>
      <c r="J77" s="6" t="str">
        <f t="shared" si="20"/>
        <v/>
      </c>
      <c r="K77" s="6"/>
      <c r="L77" s="6" t="str">
        <f t="shared" si="21"/>
        <v/>
      </c>
      <c r="M77" s="9"/>
      <c r="N77" s="9"/>
      <c r="O77" s="6"/>
      <c r="P77" s="6"/>
      <c r="Q77" s="9"/>
      <c r="R77" s="6"/>
      <c r="S77" s="6"/>
      <c r="T77" s="6" t="str">
        <f t="shared" si="22"/>
        <v/>
      </c>
      <c r="U77" s="6"/>
      <c r="V77" s="6"/>
      <c r="W77" s="6"/>
      <c r="X77" s="10"/>
      <c r="Y77" s="6" t="str">
        <f>IF(X77&lt;&gt;"",VLOOKUP(X77,VRF_In_DataList!$G$103:$H$152,2,FALSE),"")</f>
        <v/>
      </c>
      <c r="Z77" s="10" t="str">
        <f t="shared" si="23"/>
        <v/>
      </c>
      <c r="AA77" s="17" t="str">
        <f>IF(COUNTIF(VRF_Outdoor!R$2:R$101,W77),LOOKUP(W77,VRF_Outdoor!R$2:R$101,VRF_Outdoor!B$2:B$101),"")</f>
        <v/>
      </c>
    </row>
    <row r="78" spans="1:27" x14ac:dyDescent="0.15">
      <c r="A78" s="6">
        <v>77</v>
      </c>
      <c r="B78" s="6"/>
      <c r="C78" s="6"/>
      <c r="D78" s="6"/>
      <c r="E78" s="6" t="str">
        <f t="shared" si="16"/>
        <v/>
      </c>
      <c r="F78" s="6" t="str">
        <f t="shared" si="17"/>
        <v/>
      </c>
      <c r="G78" s="7" t="str">
        <f t="shared" si="18"/>
        <v/>
      </c>
      <c r="H78" s="8"/>
      <c r="I78" s="6" t="str">
        <f t="shared" si="19"/>
        <v/>
      </c>
      <c r="J78" s="6" t="str">
        <f t="shared" si="20"/>
        <v/>
      </c>
      <c r="K78" s="6"/>
      <c r="L78" s="6" t="str">
        <f t="shared" si="21"/>
        <v/>
      </c>
      <c r="M78" s="9"/>
      <c r="N78" s="9"/>
      <c r="O78" s="6"/>
      <c r="P78" s="6"/>
      <c r="Q78" s="9"/>
      <c r="R78" s="6"/>
      <c r="S78" s="6"/>
      <c r="T78" s="6" t="str">
        <f t="shared" si="22"/>
        <v/>
      </c>
      <c r="U78" s="6"/>
      <c r="V78" s="6"/>
      <c r="W78" s="6"/>
      <c r="X78" s="10"/>
      <c r="Y78" s="6" t="str">
        <f>IF(X78&lt;&gt;"",VLOOKUP(X78,VRF_In_DataList!$G$103:$H$152,2,FALSE),"")</f>
        <v/>
      </c>
      <c r="Z78" s="10" t="str">
        <f t="shared" si="23"/>
        <v/>
      </c>
      <c r="AA78" s="17" t="str">
        <f>IF(COUNTIF(VRF_Outdoor!R$2:R$101,W78),LOOKUP(W78,VRF_Outdoor!R$2:R$101,VRF_Outdoor!B$2:B$101),"")</f>
        <v/>
      </c>
    </row>
    <row r="79" spans="1:27" x14ac:dyDescent="0.15">
      <c r="A79" s="6">
        <v>78</v>
      </c>
      <c r="B79" s="6"/>
      <c r="C79" s="6"/>
      <c r="D79" s="6"/>
      <c r="E79" s="6" t="str">
        <f t="shared" si="16"/>
        <v/>
      </c>
      <c r="F79" s="6" t="str">
        <f t="shared" si="17"/>
        <v/>
      </c>
      <c r="G79" s="7" t="str">
        <f t="shared" si="18"/>
        <v/>
      </c>
      <c r="H79" s="8"/>
      <c r="I79" s="6" t="str">
        <f t="shared" si="19"/>
        <v/>
      </c>
      <c r="J79" s="6" t="str">
        <f t="shared" si="20"/>
        <v/>
      </c>
      <c r="K79" s="6"/>
      <c r="L79" s="6" t="str">
        <f t="shared" si="21"/>
        <v/>
      </c>
      <c r="M79" s="9"/>
      <c r="N79" s="9"/>
      <c r="O79" s="6"/>
      <c r="P79" s="6"/>
      <c r="Q79" s="9"/>
      <c r="R79" s="6"/>
      <c r="S79" s="6"/>
      <c r="T79" s="6" t="str">
        <f t="shared" si="22"/>
        <v/>
      </c>
      <c r="U79" s="6"/>
      <c r="V79" s="6"/>
      <c r="W79" s="6"/>
      <c r="X79" s="10"/>
      <c r="Y79" s="6" t="str">
        <f>IF(X79&lt;&gt;"",VLOOKUP(X79,VRF_In_DataList!$G$103:$H$152,2,FALSE),"")</f>
        <v/>
      </c>
      <c r="Z79" s="10" t="str">
        <f t="shared" si="23"/>
        <v/>
      </c>
      <c r="AA79" s="17" t="str">
        <f>IF(COUNTIF(VRF_Outdoor!R$2:R$101,W79),LOOKUP(W79,VRF_Outdoor!R$2:R$101,VRF_Outdoor!B$2:B$101),"")</f>
        <v/>
      </c>
    </row>
    <row r="80" spans="1:27" x14ac:dyDescent="0.15">
      <c r="A80" s="6">
        <v>79</v>
      </c>
      <c r="B80" s="6"/>
      <c r="C80" s="6"/>
      <c r="D80" s="6"/>
      <c r="E80" s="6" t="str">
        <f t="shared" si="16"/>
        <v/>
      </c>
      <c r="F80" s="6" t="str">
        <f t="shared" si="17"/>
        <v/>
      </c>
      <c r="G80" s="7" t="str">
        <f t="shared" si="18"/>
        <v/>
      </c>
      <c r="H80" s="8"/>
      <c r="I80" s="6" t="str">
        <f t="shared" si="19"/>
        <v/>
      </c>
      <c r="J80" s="6" t="str">
        <f t="shared" si="20"/>
        <v/>
      </c>
      <c r="K80" s="6"/>
      <c r="L80" s="6" t="str">
        <f t="shared" si="21"/>
        <v/>
      </c>
      <c r="M80" s="9"/>
      <c r="N80" s="9"/>
      <c r="O80" s="6"/>
      <c r="P80" s="6"/>
      <c r="Q80" s="9"/>
      <c r="R80" s="6"/>
      <c r="S80" s="6"/>
      <c r="T80" s="6" t="str">
        <f t="shared" si="22"/>
        <v/>
      </c>
      <c r="U80" s="6"/>
      <c r="V80" s="6"/>
      <c r="W80" s="6"/>
      <c r="X80" s="10"/>
      <c r="Y80" s="6" t="str">
        <f>IF(X80&lt;&gt;"",VLOOKUP(X80,VRF_In_DataList!$G$103:$H$152,2,FALSE),"")</f>
        <v/>
      </c>
      <c r="Z80" s="10" t="str">
        <f t="shared" si="23"/>
        <v/>
      </c>
      <c r="AA80" s="17" t="str">
        <f>IF(COUNTIF(VRF_Outdoor!R$2:R$101,W80),LOOKUP(W80,VRF_Outdoor!R$2:R$101,VRF_Outdoor!B$2:B$101),"")</f>
        <v/>
      </c>
    </row>
    <row r="81" spans="1:27" x14ac:dyDescent="0.15">
      <c r="A81" s="6">
        <v>80</v>
      </c>
      <c r="B81" s="6"/>
      <c r="C81" s="6"/>
      <c r="D81" s="6"/>
      <c r="E81" s="6" t="str">
        <f t="shared" si="16"/>
        <v/>
      </c>
      <c r="F81" s="6" t="str">
        <f t="shared" si="17"/>
        <v/>
      </c>
      <c r="G81" s="7" t="str">
        <f t="shared" si="18"/>
        <v/>
      </c>
      <c r="H81" s="8"/>
      <c r="I81" s="6" t="str">
        <f t="shared" si="19"/>
        <v/>
      </c>
      <c r="J81" s="6" t="str">
        <f t="shared" si="20"/>
        <v/>
      </c>
      <c r="K81" s="6"/>
      <c r="L81" s="6" t="str">
        <f t="shared" si="21"/>
        <v/>
      </c>
      <c r="M81" s="9"/>
      <c r="N81" s="9"/>
      <c r="O81" s="6"/>
      <c r="P81" s="6"/>
      <c r="Q81" s="9"/>
      <c r="R81" s="6"/>
      <c r="S81" s="6"/>
      <c r="T81" s="6" t="str">
        <f t="shared" si="22"/>
        <v/>
      </c>
      <c r="U81" s="6"/>
      <c r="V81" s="6"/>
      <c r="W81" s="6"/>
      <c r="X81" s="10"/>
      <c r="Y81" s="6" t="str">
        <f>IF(X81&lt;&gt;"",VLOOKUP(X81,VRF_In_DataList!$G$103:$H$152,2,FALSE),"")</f>
        <v/>
      </c>
      <c r="Z81" s="10" t="str">
        <f t="shared" si="23"/>
        <v/>
      </c>
      <c r="AA81" s="17" t="str">
        <f>IF(COUNTIF(VRF_Outdoor!R$2:R$101,W81),LOOKUP(W81,VRF_Outdoor!R$2:R$101,VRF_Outdoor!B$2:B$101),"")</f>
        <v/>
      </c>
    </row>
    <row r="82" spans="1:27" x14ac:dyDescent="0.15">
      <c r="A82" s="6">
        <v>81</v>
      </c>
      <c r="B82" s="6"/>
      <c r="C82" s="6"/>
      <c r="D82" s="6"/>
      <c r="E82" s="6" t="str">
        <f t="shared" si="16"/>
        <v/>
      </c>
      <c r="F82" s="6" t="str">
        <f t="shared" si="17"/>
        <v/>
      </c>
      <c r="G82" s="7" t="str">
        <f t="shared" si="18"/>
        <v/>
      </c>
      <c r="H82" s="8"/>
      <c r="I82" s="6" t="str">
        <f t="shared" si="19"/>
        <v/>
      </c>
      <c r="J82" s="6" t="str">
        <f t="shared" si="20"/>
        <v/>
      </c>
      <c r="K82" s="6"/>
      <c r="L82" s="6" t="str">
        <f t="shared" si="21"/>
        <v/>
      </c>
      <c r="M82" s="9"/>
      <c r="N82" s="9"/>
      <c r="O82" s="6"/>
      <c r="P82" s="6"/>
      <c r="Q82" s="9"/>
      <c r="R82" s="6"/>
      <c r="S82" s="6"/>
      <c r="T82" s="6" t="str">
        <f t="shared" si="22"/>
        <v/>
      </c>
      <c r="U82" s="6"/>
      <c r="V82" s="6"/>
      <c r="W82" s="6"/>
      <c r="X82" s="10"/>
      <c r="Y82" s="6" t="str">
        <f>IF(X82&lt;&gt;"",VLOOKUP(X82,VRF_In_DataList!$G$103:$H$152,2,FALSE),"")</f>
        <v/>
      </c>
      <c r="Z82" s="10" t="str">
        <f t="shared" si="23"/>
        <v/>
      </c>
      <c r="AA82" s="17" t="str">
        <f>IF(COUNTIF(VRF_Outdoor!R$2:R$101,W82),LOOKUP(W82,VRF_Outdoor!R$2:R$101,VRF_Outdoor!B$2:B$101),"")</f>
        <v/>
      </c>
    </row>
    <row r="83" spans="1:27" x14ac:dyDescent="0.15">
      <c r="A83" s="6">
        <v>82</v>
      </c>
      <c r="B83" s="6"/>
      <c r="C83" s="6"/>
      <c r="D83" s="6"/>
      <c r="E83" s="6" t="str">
        <f t="shared" si="16"/>
        <v/>
      </c>
      <c r="F83" s="6" t="str">
        <f t="shared" si="17"/>
        <v/>
      </c>
      <c r="G83" s="7" t="str">
        <f t="shared" si="18"/>
        <v/>
      </c>
      <c r="H83" s="8"/>
      <c r="I83" s="6" t="str">
        <f t="shared" si="19"/>
        <v/>
      </c>
      <c r="J83" s="6" t="str">
        <f t="shared" si="20"/>
        <v/>
      </c>
      <c r="K83" s="6"/>
      <c r="L83" s="6" t="str">
        <f t="shared" si="21"/>
        <v/>
      </c>
      <c r="M83" s="9"/>
      <c r="N83" s="9"/>
      <c r="O83" s="6"/>
      <c r="P83" s="6"/>
      <c r="Q83" s="9"/>
      <c r="R83" s="6"/>
      <c r="S83" s="6"/>
      <c r="T83" s="6" t="str">
        <f t="shared" si="22"/>
        <v/>
      </c>
      <c r="U83" s="6"/>
      <c r="V83" s="6"/>
      <c r="W83" s="6"/>
      <c r="X83" s="10"/>
      <c r="Y83" s="6" t="str">
        <f>IF(X83&lt;&gt;"",VLOOKUP(X83,VRF_In_DataList!$G$103:$H$152,2,FALSE),"")</f>
        <v/>
      </c>
      <c r="Z83" s="10" t="str">
        <f t="shared" si="23"/>
        <v/>
      </c>
      <c r="AA83" s="17" t="str">
        <f>IF(COUNTIF(VRF_Outdoor!R$2:R$101,W83),LOOKUP(W83,VRF_Outdoor!R$2:R$101,VRF_Outdoor!B$2:B$101),"")</f>
        <v/>
      </c>
    </row>
    <row r="84" spans="1:27" x14ac:dyDescent="0.15">
      <c r="A84" s="6">
        <v>83</v>
      </c>
      <c r="B84" s="6"/>
      <c r="C84" s="6"/>
      <c r="D84" s="6"/>
      <c r="E84" s="6" t="str">
        <f t="shared" si="16"/>
        <v/>
      </c>
      <c r="F84" s="6" t="str">
        <f t="shared" si="17"/>
        <v/>
      </c>
      <c r="G84" s="7" t="str">
        <f t="shared" si="18"/>
        <v/>
      </c>
      <c r="H84" s="8"/>
      <c r="I84" s="6" t="str">
        <f t="shared" si="19"/>
        <v/>
      </c>
      <c r="J84" s="6" t="str">
        <f t="shared" si="20"/>
        <v/>
      </c>
      <c r="K84" s="6"/>
      <c r="L84" s="6" t="str">
        <f t="shared" si="21"/>
        <v/>
      </c>
      <c r="M84" s="9"/>
      <c r="N84" s="9"/>
      <c r="O84" s="6"/>
      <c r="P84" s="6"/>
      <c r="Q84" s="9"/>
      <c r="R84" s="6"/>
      <c r="S84" s="6"/>
      <c r="T84" s="6" t="str">
        <f t="shared" si="22"/>
        <v/>
      </c>
      <c r="U84" s="6"/>
      <c r="V84" s="6"/>
      <c r="W84" s="6"/>
      <c r="X84" s="10"/>
      <c r="Y84" s="6" t="str">
        <f>IF(X84&lt;&gt;"",VLOOKUP(X84,VRF_In_DataList!$G$103:$H$152,2,FALSE),"")</f>
        <v/>
      </c>
      <c r="Z84" s="10" t="str">
        <f t="shared" si="23"/>
        <v/>
      </c>
      <c r="AA84" s="17" t="str">
        <f>IF(COUNTIF(VRF_Outdoor!R$2:R$101,W84),LOOKUP(W84,VRF_Outdoor!R$2:R$101,VRF_Outdoor!B$2:B$101),"")</f>
        <v/>
      </c>
    </row>
    <row r="85" spans="1:27" x14ac:dyDescent="0.15">
      <c r="A85" s="6">
        <v>84</v>
      </c>
      <c r="B85" s="6"/>
      <c r="C85" s="6"/>
      <c r="D85" s="6"/>
      <c r="E85" s="6" t="str">
        <f t="shared" si="16"/>
        <v/>
      </c>
      <c r="F85" s="6" t="str">
        <f t="shared" si="17"/>
        <v/>
      </c>
      <c r="G85" s="7" t="str">
        <f t="shared" si="18"/>
        <v/>
      </c>
      <c r="H85" s="8"/>
      <c r="I85" s="6" t="str">
        <f t="shared" si="19"/>
        <v/>
      </c>
      <c r="J85" s="6" t="str">
        <f t="shared" si="20"/>
        <v/>
      </c>
      <c r="K85" s="6"/>
      <c r="L85" s="6" t="str">
        <f t="shared" si="21"/>
        <v/>
      </c>
      <c r="M85" s="9"/>
      <c r="N85" s="9"/>
      <c r="O85" s="6"/>
      <c r="P85" s="6"/>
      <c r="Q85" s="9"/>
      <c r="R85" s="6"/>
      <c r="S85" s="6"/>
      <c r="T85" s="6" t="str">
        <f t="shared" si="22"/>
        <v/>
      </c>
      <c r="U85" s="6"/>
      <c r="V85" s="6"/>
      <c r="W85" s="6"/>
      <c r="X85" s="10"/>
      <c r="Y85" s="6" t="str">
        <f>IF(X85&lt;&gt;"",VLOOKUP(X85,VRF_In_DataList!$G$103:$H$152,2,FALSE),"")</f>
        <v/>
      </c>
      <c r="Z85" s="10" t="str">
        <f t="shared" si="23"/>
        <v/>
      </c>
      <c r="AA85" s="17" t="str">
        <f>IF(COUNTIF(VRF_Outdoor!R$2:R$101,W85),LOOKUP(W85,VRF_Outdoor!R$2:R$101,VRF_Outdoor!B$2:B$101),"")</f>
        <v/>
      </c>
    </row>
    <row r="86" spans="1:27" x14ac:dyDescent="0.15">
      <c r="A86" s="6">
        <v>85</v>
      </c>
      <c r="B86" s="6"/>
      <c r="C86" s="6"/>
      <c r="D86" s="6"/>
      <c r="E86" s="6" t="str">
        <f t="shared" si="16"/>
        <v/>
      </c>
      <c r="F86" s="6" t="str">
        <f t="shared" si="17"/>
        <v/>
      </c>
      <c r="G86" s="7" t="str">
        <f t="shared" si="18"/>
        <v/>
      </c>
      <c r="H86" s="8"/>
      <c r="I86" s="6" t="str">
        <f t="shared" si="19"/>
        <v/>
      </c>
      <c r="J86" s="6" t="str">
        <f t="shared" si="20"/>
        <v/>
      </c>
      <c r="K86" s="6"/>
      <c r="L86" s="6" t="str">
        <f t="shared" si="21"/>
        <v/>
      </c>
      <c r="M86" s="9"/>
      <c r="N86" s="9"/>
      <c r="O86" s="6"/>
      <c r="P86" s="6"/>
      <c r="Q86" s="9"/>
      <c r="R86" s="6"/>
      <c r="S86" s="6"/>
      <c r="T86" s="6" t="str">
        <f t="shared" si="22"/>
        <v/>
      </c>
      <c r="U86" s="6"/>
      <c r="V86" s="6"/>
      <c r="W86" s="6"/>
      <c r="X86" s="10"/>
      <c r="Y86" s="6" t="str">
        <f>IF(X86&lt;&gt;"",VLOOKUP(X86,VRF_In_DataList!$G$103:$H$152,2,FALSE),"")</f>
        <v/>
      </c>
      <c r="Z86" s="10" t="str">
        <f t="shared" si="23"/>
        <v/>
      </c>
      <c r="AA86" s="17" t="str">
        <f>IF(COUNTIF(VRF_Outdoor!R$2:R$101,W86),LOOKUP(W86,VRF_Outdoor!R$2:R$101,VRF_Outdoor!B$2:B$101),"")</f>
        <v/>
      </c>
    </row>
    <row r="87" spans="1:27" x14ac:dyDescent="0.15">
      <c r="A87" s="6">
        <v>86</v>
      </c>
      <c r="B87" s="6"/>
      <c r="C87" s="6"/>
      <c r="D87" s="6"/>
      <c r="E87" s="6" t="str">
        <f t="shared" si="16"/>
        <v/>
      </c>
      <c r="F87" s="6" t="str">
        <f t="shared" si="17"/>
        <v/>
      </c>
      <c r="G87" s="7" t="str">
        <f t="shared" si="18"/>
        <v/>
      </c>
      <c r="H87" s="8"/>
      <c r="I87" s="6" t="str">
        <f t="shared" si="19"/>
        <v/>
      </c>
      <c r="J87" s="6" t="str">
        <f t="shared" si="20"/>
        <v/>
      </c>
      <c r="K87" s="6"/>
      <c r="L87" s="6" t="str">
        <f t="shared" si="21"/>
        <v/>
      </c>
      <c r="M87" s="9"/>
      <c r="N87" s="9"/>
      <c r="O87" s="6"/>
      <c r="P87" s="6"/>
      <c r="Q87" s="9"/>
      <c r="R87" s="6"/>
      <c r="S87" s="6"/>
      <c r="T87" s="6" t="str">
        <f t="shared" si="22"/>
        <v/>
      </c>
      <c r="U87" s="6"/>
      <c r="V87" s="6"/>
      <c r="W87" s="6"/>
      <c r="X87" s="10"/>
      <c r="Y87" s="6" t="str">
        <f>IF(X87&lt;&gt;"",VLOOKUP(X87,VRF_In_DataList!$G$103:$H$152,2,FALSE),"")</f>
        <v/>
      </c>
      <c r="Z87" s="10" t="str">
        <f t="shared" si="23"/>
        <v/>
      </c>
      <c r="AA87" s="17" t="str">
        <f>IF(COUNTIF(VRF_Outdoor!R$2:R$101,W87),LOOKUP(W87,VRF_Outdoor!R$2:R$101,VRF_Outdoor!B$2:B$101),"")</f>
        <v/>
      </c>
    </row>
    <row r="88" spans="1:27" x14ac:dyDescent="0.15">
      <c r="A88" s="6">
        <v>87</v>
      </c>
      <c r="B88" s="6"/>
      <c r="C88" s="6"/>
      <c r="D88" s="6"/>
      <c r="E88" s="6" t="str">
        <f t="shared" si="16"/>
        <v/>
      </c>
      <c r="F88" s="6" t="str">
        <f t="shared" si="17"/>
        <v/>
      </c>
      <c r="G88" s="7" t="str">
        <f t="shared" si="18"/>
        <v/>
      </c>
      <c r="H88" s="8"/>
      <c r="I88" s="6" t="str">
        <f t="shared" si="19"/>
        <v/>
      </c>
      <c r="J88" s="6" t="str">
        <f t="shared" si="20"/>
        <v/>
      </c>
      <c r="K88" s="6"/>
      <c r="L88" s="6" t="str">
        <f t="shared" si="21"/>
        <v/>
      </c>
      <c r="M88" s="9"/>
      <c r="N88" s="9"/>
      <c r="O88" s="6"/>
      <c r="P88" s="6"/>
      <c r="Q88" s="9"/>
      <c r="R88" s="6"/>
      <c r="S88" s="6"/>
      <c r="T88" s="6" t="str">
        <f t="shared" si="22"/>
        <v/>
      </c>
      <c r="U88" s="6"/>
      <c r="V88" s="6"/>
      <c r="W88" s="6"/>
      <c r="X88" s="10"/>
      <c r="Y88" s="6" t="str">
        <f>IF(X88&lt;&gt;"",VLOOKUP(X88,VRF_In_DataList!$G$103:$H$152,2,FALSE),"")</f>
        <v/>
      </c>
      <c r="Z88" s="10" t="str">
        <f t="shared" si="23"/>
        <v/>
      </c>
      <c r="AA88" s="17" t="str">
        <f>IF(COUNTIF(VRF_Outdoor!R$2:R$101,W88),LOOKUP(W88,VRF_Outdoor!R$2:R$101,VRF_Outdoor!B$2:B$101),"")</f>
        <v/>
      </c>
    </row>
    <row r="89" spans="1:27" x14ac:dyDescent="0.15">
      <c r="A89" s="6">
        <v>88</v>
      </c>
      <c r="B89" s="6"/>
      <c r="C89" s="6"/>
      <c r="D89" s="6"/>
      <c r="E89" s="6" t="str">
        <f t="shared" si="16"/>
        <v/>
      </c>
      <c r="F89" s="6" t="str">
        <f t="shared" si="17"/>
        <v/>
      </c>
      <c r="G89" s="7" t="str">
        <f t="shared" si="18"/>
        <v/>
      </c>
      <c r="H89" s="8"/>
      <c r="I89" s="6" t="str">
        <f t="shared" si="19"/>
        <v/>
      </c>
      <c r="J89" s="6" t="str">
        <f t="shared" si="20"/>
        <v/>
      </c>
      <c r="K89" s="6"/>
      <c r="L89" s="6" t="str">
        <f t="shared" si="21"/>
        <v/>
      </c>
      <c r="M89" s="9"/>
      <c r="N89" s="9"/>
      <c r="O89" s="6"/>
      <c r="P89" s="6"/>
      <c r="Q89" s="9"/>
      <c r="R89" s="6"/>
      <c r="S89" s="6"/>
      <c r="T89" s="6" t="str">
        <f t="shared" si="22"/>
        <v/>
      </c>
      <c r="U89" s="6"/>
      <c r="V89" s="6"/>
      <c r="W89" s="6"/>
      <c r="X89" s="10"/>
      <c r="Y89" s="6" t="str">
        <f>IF(X89&lt;&gt;"",VLOOKUP(X89,VRF_In_DataList!$G$103:$H$152,2,FALSE),"")</f>
        <v/>
      </c>
      <c r="Z89" s="10" t="str">
        <f t="shared" si="23"/>
        <v/>
      </c>
      <c r="AA89" s="17" t="str">
        <f>IF(COUNTIF(VRF_Outdoor!R$2:R$101,W89),LOOKUP(W89,VRF_Outdoor!R$2:R$101,VRF_Outdoor!B$2:B$101),"")</f>
        <v/>
      </c>
    </row>
    <row r="90" spans="1:27" x14ac:dyDescent="0.15">
      <c r="A90" s="6">
        <v>89</v>
      </c>
      <c r="B90" s="6"/>
      <c r="C90" s="6"/>
      <c r="D90" s="6"/>
      <c r="E90" s="6" t="str">
        <f t="shared" si="16"/>
        <v/>
      </c>
      <c r="F90" s="6" t="str">
        <f t="shared" si="17"/>
        <v/>
      </c>
      <c r="G90" s="7" t="str">
        <f t="shared" si="18"/>
        <v/>
      </c>
      <c r="H90" s="8"/>
      <c r="I90" s="6" t="str">
        <f t="shared" si="19"/>
        <v/>
      </c>
      <c r="J90" s="6" t="str">
        <f t="shared" si="20"/>
        <v/>
      </c>
      <c r="K90" s="6"/>
      <c r="L90" s="6" t="str">
        <f t="shared" si="21"/>
        <v/>
      </c>
      <c r="M90" s="9"/>
      <c r="N90" s="9"/>
      <c r="O90" s="6"/>
      <c r="P90" s="6"/>
      <c r="Q90" s="9"/>
      <c r="R90" s="6"/>
      <c r="S90" s="6"/>
      <c r="T90" s="6" t="str">
        <f t="shared" si="22"/>
        <v/>
      </c>
      <c r="U90" s="6"/>
      <c r="V90" s="6"/>
      <c r="W90" s="6"/>
      <c r="X90" s="10"/>
      <c r="Y90" s="6" t="str">
        <f>IF(X90&lt;&gt;"",VLOOKUP(X90,VRF_In_DataList!$G$103:$H$152,2,FALSE),"")</f>
        <v/>
      </c>
      <c r="Z90" s="10" t="str">
        <f t="shared" si="23"/>
        <v/>
      </c>
      <c r="AA90" s="17" t="str">
        <f>IF(COUNTIF(VRF_Outdoor!R$2:R$101,W90),LOOKUP(W90,VRF_Outdoor!R$2:R$101,VRF_Outdoor!B$2:B$101),"")</f>
        <v/>
      </c>
    </row>
    <row r="91" spans="1:27" x14ac:dyDescent="0.15">
      <c r="A91" s="6">
        <v>90</v>
      </c>
      <c r="B91" s="6"/>
      <c r="C91" s="6"/>
      <c r="D91" s="6"/>
      <c r="E91" s="6" t="str">
        <f t="shared" si="16"/>
        <v/>
      </c>
      <c r="F91" s="6" t="str">
        <f t="shared" si="17"/>
        <v/>
      </c>
      <c r="G91" s="7" t="str">
        <f t="shared" si="18"/>
        <v/>
      </c>
      <c r="H91" s="8"/>
      <c r="I91" s="6" t="str">
        <f t="shared" si="19"/>
        <v/>
      </c>
      <c r="J91" s="6" t="str">
        <f t="shared" si="20"/>
        <v/>
      </c>
      <c r="K91" s="6"/>
      <c r="L91" s="6" t="str">
        <f t="shared" si="21"/>
        <v/>
      </c>
      <c r="M91" s="9"/>
      <c r="N91" s="9"/>
      <c r="O91" s="6"/>
      <c r="P91" s="6"/>
      <c r="Q91" s="9"/>
      <c r="R91" s="6"/>
      <c r="S91" s="6"/>
      <c r="T91" s="6" t="str">
        <f t="shared" si="22"/>
        <v/>
      </c>
      <c r="U91" s="6"/>
      <c r="V91" s="6"/>
      <c r="W91" s="6"/>
      <c r="X91" s="10"/>
      <c r="Y91" s="6" t="str">
        <f>IF(X91&lt;&gt;"",VLOOKUP(X91,VRF_In_DataList!$G$103:$H$152,2,FALSE),"")</f>
        <v/>
      </c>
      <c r="Z91" s="10" t="str">
        <f t="shared" si="23"/>
        <v/>
      </c>
      <c r="AA91" s="17" t="str">
        <f>IF(COUNTIF(VRF_Outdoor!R$2:R$101,W91),LOOKUP(W91,VRF_Outdoor!R$2:R$101,VRF_Outdoor!B$2:B$101),"")</f>
        <v/>
      </c>
    </row>
    <row r="92" spans="1:27" x14ac:dyDescent="0.15">
      <c r="A92" s="6">
        <v>91</v>
      </c>
      <c r="B92" s="6"/>
      <c r="C92" s="6"/>
      <c r="D92" s="6"/>
      <c r="E92" s="6" t="str">
        <f t="shared" si="16"/>
        <v/>
      </c>
      <c r="F92" s="6" t="str">
        <f t="shared" si="17"/>
        <v/>
      </c>
      <c r="G92" s="7" t="str">
        <f t="shared" si="18"/>
        <v/>
      </c>
      <c r="H92" s="8"/>
      <c r="I92" s="6" t="str">
        <f t="shared" si="19"/>
        <v/>
      </c>
      <c r="J92" s="6" t="str">
        <f t="shared" si="20"/>
        <v/>
      </c>
      <c r="K92" s="6"/>
      <c r="L92" s="6" t="str">
        <f t="shared" si="21"/>
        <v/>
      </c>
      <c r="M92" s="9"/>
      <c r="N92" s="9"/>
      <c r="O92" s="6"/>
      <c r="P92" s="6"/>
      <c r="Q92" s="9"/>
      <c r="R92" s="6"/>
      <c r="S92" s="6"/>
      <c r="T92" s="6" t="str">
        <f t="shared" si="22"/>
        <v/>
      </c>
      <c r="U92" s="6"/>
      <c r="V92" s="6"/>
      <c r="W92" s="6"/>
      <c r="X92" s="10"/>
      <c r="Y92" s="6" t="str">
        <f>IF(X92&lt;&gt;"",VLOOKUP(X92,VRF_In_DataList!$G$103:$H$152,2,FALSE),"")</f>
        <v/>
      </c>
      <c r="Z92" s="10" t="str">
        <f t="shared" si="23"/>
        <v/>
      </c>
      <c r="AA92" s="17" t="str">
        <f>IF(COUNTIF(VRF_Outdoor!R$2:R$101,W92),LOOKUP(W92,VRF_Outdoor!R$2:R$101,VRF_Outdoor!B$2:B$101),"")</f>
        <v/>
      </c>
    </row>
    <row r="93" spans="1:27" x14ac:dyDescent="0.15">
      <c r="A93" s="6">
        <v>92</v>
      </c>
      <c r="B93" s="6"/>
      <c r="C93" s="6"/>
      <c r="D93" s="6"/>
      <c r="E93" s="6" t="str">
        <f t="shared" si="16"/>
        <v/>
      </c>
      <c r="F93" s="6" t="str">
        <f t="shared" si="17"/>
        <v/>
      </c>
      <c r="G93" s="7" t="str">
        <f t="shared" si="18"/>
        <v/>
      </c>
      <c r="H93" s="8"/>
      <c r="I93" s="6" t="str">
        <f t="shared" si="19"/>
        <v/>
      </c>
      <c r="J93" s="6" t="str">
        <f t="shared" si="20"/>
        <v/>
      </c>
      <c r="K93" s="6"/>
      <c r="L93" s="6" t="str">
        <f t="shared" si="21"/>
        <v/>
      </c>
      <c r="M93" s="9"/>
      <c r="N93" s="9"/>
      <c r="O93" s="6"/>
      <c r="P93" s="6"/>
      <c r="Q93" s="9"/>
      <c r="R93" s="6"/>
      <c r="S93" s="6"/>
      <c r="T93" s="6" t="str">
        <f t="shared" si="22"/>
        <v/>
      </c>
      <c r="U93" s="6"/>
      <c r="V93" s="6"/>
      <c r="W93" s="6"/>
      <c r="X93" s="10"/>
      <c r="Y93" s="6" t="str">
        <f>IF(X93&lt;&gt;"",VLOOKUP(X93,VRF_In_DataList!$G$103:$H$152,2,FALSE),"")</f>
        <v/>
      </c>
      <c r="Z93" s="10" t="str">
        <f t="shared" si="23"/>
        <v/>
      </c>
      <c r="AA93" s="17" t="str">
        <f>IF(COUNTIF(VRF_Outdoor!R$2:R$101,W93),LOOKUP(W93,VRF_Outdoor!R$2:R$101,VRF_Outdoor!B$2:B$101),"")</f>
        <v/>
      </c>
    </row>
    <row r="94" spans="1:27" x14ac:dyDescent="0.15">
      <c r="A94" s="6">
        <v>93</v>
      </c>
      <c r="B94" s="6"/>
      <c r="C94" s="6"/>
      <c r="D94" s="6"/>
      <c r="E94" s="6" t="str">
        <f t="shared" si="16"/>
        <v/>
      </c>
      <c r="F94" s="6" t="str">
        <f t="shared" si="17"/>
        <v/>
      </c>
      <c r="G94" s="7" t="str">
        <f t="shared" si="18"/>
        <v/>
      </c>
      <c r="H94" s="8"/>
      <c r="I94" s="6" t="str">
        <f t="shared" si="19"/>
        <v/>
      </c>
      <c r="J94" s="6" t="str">
        <f t="shared" si="20"/>
        <v/>
      </c>
      <c r="K94" s="6"/>
      <c r="L94" s="6" t="str">
        <f t="shared" si="21"/>
        <v/>
      </c>
      <c r="M94" s="9"/>
      <c r="N94" s="9"/>
      <c r="O94" s="6"/>
      <c r="P94" s="6"/>
      <c r="Q94" s="9"/>
      <c r="R94" s="6"/>
      <c r="S94" s="6"/>
      <c r="T94" s="6" t="str">
        <f t="shared" si="22"/>
        <v/>
      </c>
      <c r="U94" s="6"/>
      <c r="V94" s="6"/>
      <c r="W94" s="6"/>
      <c r="X94" s="10"/>
      <c r="Y94" s="6" t="str">
        <f>IF(X94&lt;&gt;"",VLOOKUP(X94,VRF_In_DataList!$G$103:$H$152,2,FALSE),"")</f>
        <v/>
      </c>
      <c r="Z94" s="10" t="str">
        <f t="shared" si="23"/>
        <v/>
      </c>
      <c r="AA94" s="17" t="str">
        <f>IF(COUNTIF(VRF_Outdoor!R$2:R$101,W94),LOOKUP(W94,VRF_Outdoor!R$2:R$101,VRF_Outdoor!B$2:B$101),"")</f>
        <v/>
      </c>
    </row>
    <row r="95" spans="1:27" x14ac:dyDescent="0.15">
      <c r="A95" s="6">
        <v>94</v>
      </c>
      <c r="B95" s="6"/>
      <c r="C95" s="6"/>
      <c r="D95" s="6"/>
      <c r="E95" s="6" t="str">
        <f t="shared" si="16"/>
        <v/>
      </c>
      <c r="F95" s="6" t="str">
        <f t="shared" si="17"/>
        <v/>
      </c>
      <c r="G95" s="7" t="str">
        <f t="shared" si="18"/>
        <v/>
      </c>
      <c r="H95" s="8"/>
      <c r="I95" s="6" t="str">
        <f t="shared" si="19"/>
        <v/>
      </c>
      <c r="J95" s="6" t="str">
        <f t="shared" si="20"/>
        <v/>
      </c>
      <c r="K95" s="6"/>
      <c r="L95" s="6" t="str">
        <f t="shared" si="21"/>
        <v/>
      </c>
      <c r="M95" s="9"/>
      <c r="N95" s="9"/>
      <c r="O95" s="6"/>
      <c r="P95" s="6"/>
      <c r="Q95" s="9"/>
      <c r="R95" s="6"/>
      <c r="S95" s="6"/>
      <c r="T95" s="6" t="str">
        <f t="shared" si="22"/>
        <v/>
      </c>
      <c r="U95" s="6"/>
      <c r="V95" s="6"/>
      <c r="W95" s="6"/>
      <c r="X95" s="10"/>
      <c r="Y95" s="6" t="str">
        <f>IF(X95&lt;&gt;"",VLOOKUP(X95,VRF_In_DataList!$G$103:$H$152,2,FALSE),"")</f>
        <v/>
      </c>
      <c r="Z95" s="10" t="str">
        <f t="shared" si="23"/>
        <v/>
      </c>
      <c r="AA95" s="17" t="str">
        <f>IF(COUNTIF(VRF_Outdoor!R$2:R$101,W95),LOOKUP(W95,VRF_Outdoor!R$2:R$101,VRF_Outdoor!B$2:B$101),"")</f>
        <v/>
      </c>
    </row>
    <row r="96" spans="1:27" x14ac:dyDescent="0.15">
      <c r="A96" s="6">
        <v>95</v>
      </c>
      <c r="B96" s="6"/>
      <c r="C96" s="6"/>
      <c r="D96" s="6"/>
      <c r="E96" s="6" t="str">
        <f t="shared" si="16"/>
        <v/>
      </c>
      <c r="F96" s="6" t="str">
        <f t="shared" si="17"/>
        <v/>
      </c>
      <c r="G96" s="7" t="str">
        <f t="shared" si="18"/>
        <v/>
      </c>
      <c r="H96" s="8"/>
      <c r="I96" s="6" t="str">
        <f t="shared" si="19"/>
        <v/>
      </c>
      <c r="J96" s="6" t="str">
        <f t="shared" si="20"/>
        <v/>
      </c>
      <c r="K96" s="6"/>
      <c r="L96" s="6" t="str">
        <f t="shared" si="21"/>
        <v/>
      </c>
      <c r="M96" s="9"/>
      <c r="N96" s="9"/>
      <c r="O96" s="6"/>
      <c r="P96" s="6"/>
      <c r="Q96" s="9"/>
      <c r="R96" s="6"/>
      <c r="S96" s="6"/>
      <c r="T96" s="6" t="str">
        <f t="shared" si="22"/>
        <v/>
      </c>
      <c r="U96" s="6"/>
      <c r="V96" s="6"/>
      <c r="W96" s="6"/>
      <c r="X96" s="10"/>
      <c r="Y96" s="6" t="str">
        <f>IF(X96&lt;&gt;"",VLOOKUP(X96,VRF_In_DataList!$G$103:$H$152,2,FALSE),"")</f>
        <v/>
      </c>
      <c r="Z96" s="10" t="str">
        <f t="shared" si="23"/>
        <v/>
      </c>
      <c r="AA96" s="17" t="str">
        <f>IF(COUNTIF(VRF_Outdoor!R$2:R$101,W96),LOOKUP(W96,VRF_Outdoor!R$2:R$101,VRF_Outdoor!B$2:B$101),"")</f>
        <v/>
      </c>
    </row>
    <row r="97" spans="1:27" x14ac:dyDescent="0.15">
      <c r="A97" s="6">
        <v>96</v>
      </c>
      <c r="B97" s="6"/>
      <c r="C97" s="6"/>
      <c r="D97" s="6"/>
      <c r="E97" s="6" t="str">
        <f t="shared" si="16"/>
        <v/>
      </c>
      <c r="F97" s="6" t="str">
        <f t="shared" si="17"/>
        <v/>
      </c>
      <c r="G97" s="7" t="str">
        <f t="shared" si="18"/>
        <v/>
      </c>
      <c r="H97" s="8"/>
      <c r="I97" s="6" t="str">
        <f t="shared" si="19"/>
        <v/>
      </c>
      <c r="J97" s="6" t="str">
        <f t="shared" si="20"/>
        <v/>
      </c>
      <c r="K97" s="6"/>
      <c r="L97" s="6" t="str">
        <f t="shared" si="21"/>
        <v/>
      </c>
      <c r="M97" s="9"/>
      <c r="N97" s="9"/>
      <c r="O97" s="6"/>
      <c r="P97" s="6"/>
      <c r="Q97" s="9"/>
      <c r="R97" s="6"/>
      <c r="S97" s="6"/>
      <c r="T97" s="6" t="str">
        <f t="shared" si="22"/>
        <v/>
      </c>
      <c r="U97" s="6"/>
      <c r="V97" s="6"/>
      <c r="W97" s="6"/>
      <c r="X97" s="10"/>
      <c r="Y97" s="6" t="str">
        <f>IF(X97&lt;&gt;"",VLOOKUP(X97,VRF_In_DataList!$G$103:$H$152,2,FALSE),"")</f>
        <v/>
      </c>
      <c r="Z97" s="10" t="str">
        <f t="shared" si="23"/>
        <v/>
      </c>
      <c r="AA97" s="17" t="str">
        <f>IF(COUNTIF(VRF_Outdoor!R$2:R$101,W97),LOOKUP(W97,VRF_Outdoor!R$2:R$101,VRF_Outdoor!B$2:B$101),"")</f>
        <v/>
      </c>
    </row>
    <row r="98" spans="1:27" x14ac:dyDescent="0.15">
      <c r="A98" s="6">
        <v>97</v>
      </c>
      <c r="B98" s="6"/>
      <c r="C98" s="6"/>
      <c r="D98" s="6"/>
      <c r="E98" s="6" t="str">
        <f t="shared" ref="E98:E129" si="24">IF(D98&lt;&gt;"",VLOOKUP(D98,I_code1,2,FALSE),"")</f>
        <v/>
      </c>
      <c r="F98" s="6" t="str">
        <f t="shared" si="17"/>
        <v/>
      </c>
      <c r="G98" s="7" t="str">
        <f t="shared" ref="G98:G129" si="25">IF(E98&lt;&gt;"","VRF_I_"&amp;E98&amp;"_"&amp;F98,"")</f>
        <v/>
      </c>
      <c r="H98" s="8"/>
      <c r="I98" s="6" t="str">
        <f t="shared" ref="I98:I129" si="26">CONCATENATE(E98,H98)</f>
        <v/>
      </c>
      <c r="J98" s="6" t="str">
        <f t="shared" ref="J98:J129" si="27">IF(I98&lt;&gt;"",VLOOKUP(I98,I_code2,2,FALSE),"")</f>
        <v/>
      </c>
      <c r="K98" s="6"/>
      <c r="L98" s="6" t="str">
        <f t="shared" ref="L98:L129" si="28">IF(K98&lt;&gt;"",VLOOKUP(K98,I_code5,2,FALSE),"")</f>
        <v/>
      </c>
      <c r="M98" s="9"/>
      <c r="N98" s="9"/>
      <c r="O98" s="6"/>
      <c r="P98" s="6"/>
      <c r="Q98" s="9"/>
      <c r="R98" s="6"/>
      <c r="S98" s="6"/>
      <c r="T98" s="6" t="str">
        <f t="shared" ref="T98:T129" si="29">IF(S98&lt;&gt;"",VLOOKUP(S98,I_code6,2,FALSE),"")</f>
        <v/>
      </c>
      <c r="U98" s="6"/>
      <c r="V98" s="6"/>
      <c r="W98" s="6"/>
      <c r="X98" s="10"/>
      <c r="Y98" s="6" t="str">
        <f>IF(X98&lt;&gt;"",VLOOKUP(X98,VRF_In_DataList!$G$103:$H$152,2,FALSE),"")</f>
        <v/>
      </c>
      <c r="Z98" s="10" t="str">
        <f t="shared" ref="Z98:Z129" si="30">AA98</f>
        <v/>
      </c>
      <c r="AA98" s="17" t="str">
        <f>IF(COUNTIF(VRF_Outdoor!R$2:R$101,W98),LOOKUP(W98,VRF_Outdoor!R$2:R$101,VRF_Outdoor!B$2:B$101),"")</f>
        <v/>
      </c>
    </row>
    <row r="99" spans="1:27" x14ac:dyDescent="0.15">
      <c r="A99" s="6">
        <v>98</v>
      </c>
      <c r="B99" s="6"/>
      <c r="C99" s="6"/>
      <c r="D99" s="6"/>
      <c r="E99" s="6" t="str">
        <f t="shared" si="24"/>
        <v/>
      </c>
      <c r="F99" s="6" t="str">
        <f t="shared" si="17"/>
        <v/>
      </c>
      <c r="G99" s="7" t="str">
        <f t="shared" si="25"/>
        <v/>
      </c>
      <c r="H99" s="8"/>
      <c r="I99" s="6" t="str">
        <f t="shared" si="26"/>
        <v/>
      </c>
      <c r="J99" s="6" t="str">
        <f t="shared" si="27"/>
        <v/>
      </c>
      <c r="K99" s="6"/>
      <c r="L99" s="6" t="str">
        <f t="shared" si="28"/>
        <v/>
      </c>
      <c r="M99" s="9"/>
      <c r="N99" s="9"/>
      <c r="O99" s="6"/>
      <c r="P99" s="6"/>
      <c r="Q99" s="9"/>
      <c r="R99" s="6"/>
      <c r="S99" s="6"/>
      <c r="T99" s="6" t="str">
        <f t="shared" si="29"/>
        <v/>
      </c>
      <c r="U99" s="6"/>
      <c r="V99" s="6"/>
      <c r="W99" s="6"/>
      <c r="X99" s="10"/>
      <c r="Y99" s="6" t="str">
        <f>IF(X99&lt;&gt;"",VLOOKUP(X99,VRF_In_DataList!$G$103:$H$152,2,FALSE),"")</f>
        <v/>
      </c>
      <c r="Z99" s="10" t="str">
        <f t="shared" si="30"/>
        <v/>
      </c>
      <c r="AA99" s="17" t="str">
        <f>IF(COUNTIF(VRF_Outdoor!R$2:R$101,W99),LOOKUP(W99,VRF_Outdoor!R$2:R$101,VRF_Outdoor!B$2:B$101),"")</f>
        <v/>
      </c>
    </row>
    <row r="100" spans="1:27" x14ac:dyDescent="0.15">
      <c r="A100" s="6">
        <v>99</v>
      </c>
      <c r="B100" s="6"/>
      <c r="C100" s="6"/>
      <c r="D100" s="6"/>
      <c r="E100" s="6" t="str">
        <f t="shared" si="24"/>
        <v/>
      </c>
      <c r="F100" s="6" t="str">
        <f t="shared" si="17"/>
        <v/>
      </c>
      <c r="G100" s="7" t="str">
        <f t="shared" si="25"/>
        <v/>
      </c>
      <c r="H100" s="8"/>
      <c r="I100" s="6" t="str">
        <f t="shared" si="26"/>
        <v/>
      </c>
      <c r="J100" s="6" t="str">
        <f t="shared" si="27"/>
        <v/>
      </c>
      <c r="K100" s="6"/>
      <c r="L100" s="6" t="str">
        <f t="shared" si="28"/>
        <v/>
      </c>
      <c r="M100" s="9"/>
      <c r="N100" s="9"/>
      <c r="O100" s="6"/>
      <c r="P100" s="6"/>
      <c r="Q100" s="9"/>
      <c r="R100" s="6"/>
      <c r="S100" s="6"/>
      <c r="T100" s="6" t="str">
        <f t="shared" si="29"/>
        <v/>
      </c>
      <c r="U100" s="6"/>
      <c r="V100" s="6"/>
      <c r="W100" s="6"/>
      <c r="X100" s="10"/>
      <c r="Y100" s="6" t="str">
        <f>IF(X100&lt;&gt;"",VLOOKUP(X100,VRF_In_DataList!$G$103:$H$152,2,FALSE),"")</f>
        <v/>
      </c>
      <c r="Z100" s="10" t="str">
        <f t="shared" si="30"/>
        <v/>
      </c>
      <c r="AA100" s="17" t="str">
        <f>IF(COUNTIF(VRF_Outdoor!R$2:R$101,W100),LOOKUP(W100,VRF_Outdoor!R$2:R$101,VRF_Outdoor!B$2:B$101),"")</f>
        <v/>
      </c>
    </row>
    <row r="101" spans="1:27" x14ac:dyDescent="0.15">
      <c r="A101" s="6">
        <v>100</v>
      </c>
      <c r="B101" s="6"/>
      <c r="C101" s="6"/>
      <c r="D101" s="6"/>
      <c r="E101" s="6" t="str">
        <f t="shared" si="24"/>
        <v/>
      </c>
      <c r="F101" s="6" t="str">
        <f t="shared" si="17"/>
        <v/>
      </c>
      <c r="G101" s="7" t="str">
        <f t="shared" si="25"/>
        <v/>
      </c>
      <c r="H101" s="8"/>
      <c r="I101" s="6" t="str">
        <f t="shared" si="26"/>
        <v/>
      </c>
      <c r="J101" s="6" t="str">
        <f t="shared" si="27"/>
        <v/>
      </c>
      <c r="K101" s="6"/>
      <c r="L101" s="6" t="str">
        <f t="shared" si="28"/>
        <v/>
      </c>
      <c r="M101" s="9"/>
      <c r="N101" s="9"/>
      <c r="O101" s="6"/>
      <c r="P101" s="6"/>
      <c r="Q101" s="9"/>
      <c r="R101" s="6"/>
      <c r="S101" s="6"/>
      <c r="T101" s="6" t="str">
        <f t="shared" si="29"/>
        <v/>
      </c>
      <c r="U101" s="6"/>
      <c r="V101" s="6"/>
      <c r="W101" s="6"/>
      <c r="X101" s="10"/>
      <c r="Y101" s="6" t="str">
        <f>IF(X101&lt;&gt;"",VLOOKUP(X101,VRF_In_DataList!$G$103:$H$152,2,FALSE),"")</f>
        <v/>
      </c>
      <c r="Z101" s="10" t="str">
        <f t="shared" si="30"/>
        <v/>
      </c>
      <c r="AA101" s="17" t="str">
        <f>IF(COUNTIF(VRF_Outdoor!R$2:R$101,W101),LOOKUP(W101,VRF_Outdoor!R$2:R$101,VRF_Outdoor!B$2:B$101),"")</f>
        <v/>
      </c>
    </row>
  </sheetData>
  <phoneticPr fontId="2"/>
  <dataValidations count="1">
    <dataValidation type="list" allowBlank="1" showInputMessage="1" showErrorMessage="1" sqref="H2:H101" xr:uid="{00000000-0002-0000-0000-000000000000}">
      <formula1>OFFSET(INDIRECT(G2),0,0,COUNTA(INDIRECT(G2)),1)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VRF_In_DataList!$D$2:$D$4</xm:f>
          </x14:formula1>
          <xm:sqref>K2:K101</xm:sqref>
        </x14:dataValidation>
        <x14:dataValidation type="list" allowBlank="1" showInputMessage="1" showErrorMessage="1" xr:uid="{00000000-0002-0000-0000-000002000000}">
          <x14:formula1>
            <xm:f>OFFSET(VRF_In_DataList!$A$2:$A$100,0,0,COUNTA(VRF_In_DataList!$A$2:$A$100),1)</xm:f>
          </x14:formula1>
          <xm:sqref>D2:D101</xm:sqref>
        </x14:dataValidation>
        <x14:dataValidation type="list" allowBlank="1" showInputMessage="1" showErrorMessage="1" xr:uid="{00000000-0002-0000-0000-000003000000}">
          <x14:formula1>
            <xm:f>VRF_In_DataList!$G$2:$G$100</xm:f>
          </x14:formula1>
          <xm:sqref>S2:S101</xm:sqref>
        </x14:dataValidation>
        <x14:dataValidation type="list" allowBlank="1" showInputMessage="1" showErrorMessage="1" xr:uid="{00000000-0002-0000-0000-000004000000}">
          <x14:formula1>
            <xm:f>OFFSET(VRF_In_DataList!$G$103:$G$152,0,0,COUNTA(VRF_In_DataList!$G$103:$G$152),1)</xm:f>
          </x14:formula1>
          <xm:sqref>X2:X101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AJ815"/>
  <sheetViews>
    <sheetView zoomScale="40" zoomScaleNormal="40" workbookViewId="0">
      <selection sqref="A1:B1"/>
    </sheetView>
  </sheetViews>
  <sheetFormatPr defaultRowHeight="13.5" x14ac:dyDescent="0.15"/>
  <cols>
    <col min="1" max="1" width="30.5" style="16" bestFit="1" customWidth="1"/>
    <col min="2" max="2" width="3.5" style="16" bestFit="1" customWidth="1"/>
    <col min="3" max="3" width="8.25" style="16" bestFit="1" customWidth="1"/>
    <col min="4" max="8" width="31.25" style="16" bestFit="1" customWidth="1"/>
    <col min="9" max="9" width="15.375" style="16" customWidth="1"/>
    <col min="10" max="11" width="32.5" style="16" bestFit="1" customWidth="1"/>
    <col min="12" max="12" width="33.5" style="16" bestFit="1" customWidth="1"/>
    <col min="13" max="15" width="33" style="16" bestFit="1" customWidth="1"/>
    <col min="16" max="17" width="23.75" style="16" bestFit="1" customWidth="1"/>
    <col min="18" max="19" width="33.5" style="16" bestFit="1" customWidth="1"/>
    <col min="20" max="20" width="24.625" style="16" bestFit="1" customWidth="1"/>
    <col min="21" max="22" width="31.25" style="16" bestFit="1" customWidth="1"/>
    <col min="23" max="24" width="40.875" style="16" bestFit="1" customWidth="1"/>
  </cols>
  <sheetData>
    <row r="1" spans="1:36" ht="14.25" customHeight="1" x14ac:dyDescent="0.15">
      <c r="A1" s="1" t="s">
        <v>207</v>
      </c>
      <c r="B1" s="1"/>
      <c r="C1" s="5" t="s">
        <v>28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</row>
    <row r="2" spans="1:36" ht="14.25" customHeight="1" x14ac:dyDescent="0.15">
      <c r="A2" s="40"/>
      <c r="B2" s="40"/>
      <c r="C2" s="40"/>
      <c r="D2" s="40"/>
      <c r="E2" s="40"/>
      <c r="F2" s="40"/>
      <c r="G2" s="40"/>
      <c r="H2" s="40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</row>
    <row r="3" spans="1:36" ht="14.25" customHeight="1" x14ac:dyDescent="0.15">
      <c r="A3" s="40"/>
      <c r="B3" s="40"/>
      <c r="C3" s="40"/>
      <c r="D3" s="40"/>
      <c r="E3" s="40"/>
      <c r="F3" s="40"/>
      <c r="G3" s="40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</row>
    <row r="4" spans="1:36" ht="14.25" customHeight="1" x14ac:dyDescent="0.15">
      <c r="A4" s="40"/>
      <c r="B4" s="40"/>
      <c r="C4" s="40"/>
      <c r="D4" s="40"/>
      <c r="E4" s="40"/>
      <c r="F4" s="40"/>
      <c r="G4" s="40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</row>
    <row r="5" spans="1:36" ht="14.25" customHeight="1" x14ac:dyDescent="0.15">
      <c r="A5" s="40"/>
      <c r="B5" s="40"/>
      <c r="C5" s="40"/>
      <c r="D5" s="40"/>
      <c r="E5" s="40"/>
      <c r="F5" s="40"/>
      <c r="G5" s="40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</row>
    <row r="6" spans="1:36" ht="14.25" customHeight="1" x14ac:dyDescent="0.15">
      <c r="A6" s="35"/>
      <c r="B6" s="35"/>
      <c r="C6" s="35"/>
      <c r="D6" s="40"/>
      <c r="E6" s="40"/>
      <c r="F6" s="40"/>
      <c r="G6" s="40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</row>
    <row r="7" spans="1:36" ht="14.25" customHeight="1" x14ac:dyDescent="0.15">
      <c r="A7" s="40"/>
      <c r="B7" s="35"/>
      <c r="C7" s="35"/>
      <c r="D7" s="40"/>
      <c r="E7" s="40"/>
      <c r="F7" s="40"/>
      <c r="G7" s="40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</row>
    <row r="8" spans="1:36" ht="14.25" customHeight="1" x14ac:dyDescent="0.15">
      <c r="A8" s="35"/>
      <c r="B8" s="35"/>
      <c r="C8" s="35"/>
      <c r="D8" s="40"/>
      <c r="E8" s="40"/>
      <c r="F8" s="40"/>
      <c r="G8" s="40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36" ht="14.25" customHeight="1" x14ac:dyDescent="0.15">
      <c r="A9" s="35"/>
      <c r="B9" s="35"/>
      <c r="C9" s="35"/>
      <c r="D9" s="40"/>
      <c r="E9" s="40"/>
      <c r="F9" s="40"/>
      <c r="G9" s="40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</row>
    <row r="10" spans="1:36" ht="14.25" customHeight="1" x14ac:dyDescent="0.15">
      <c r="A10" s="35"/>
      <c r="B10" s="35"/>
      <c r="C10" s="35"/>
      <c r="D10" s="40"/>
      <c r="E10" s="40"/>
      <c r="F10" s="40"/>
      <c r="G10" s="40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</row>
    <row r="11" spans="1:36" ht="14.25" customHeight="1" x14ac:dyDescent="0.15">
      <c r="A11" s="40"/>
      <c r="B11" s="35"/>
      <c r="C11" s="35"/>
      <c r="D11" s="40"/>
      <c r="E11" s="40"/>
      <c r="F11" s="40"/>
      <c r="G11" s="40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</row>
    <row r="12" spans="1:36" ht="14.25" customHeight="1" x14ac:dyDescent="0.15">
      <c r="A12" s="35"/>
      <c r="B12" s="35"/>
      <c r="C12" s="35"/>
      <c r="D12" s="40"/>
      <c r="E12" s="40"/>
      <c r="F12" s="40"/>
      <c r="G12" s="40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</row>
    <row r="13" spans="1:36" ht="14.25" customHeight="1" x14ac:dyDescent="0.15">
      <c r="A13" s="35"/>
      <c r="B13" s="35"/>
      <c r="C13" s="35"/>
      <c r="D13" s="40"/>
      <c r="E13" s="40"/>
      <c r="F13" s="40"/>
      <c r="G13" s="40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</row>
    <row r="14" spans="1:36" ht="14.25" customHeight="1" x14ac:dyDescent="0.15">
      <c r="A14" s="35"/>
      <c r="B14" s="35"/>
      <c r="C14" s="35"/>
      <c r="D14" s="40"/>
      <c r="E14" s="40"/>
      <c r="F14" s="40"/>
      <c r="G14" s="40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</row>
    <row r="15" spans="1:36" ht="14.25" customHeight="1" x14ac:dyDescent="0.15">
      <c r="A15" s="35"/>
      <c r="B15" s="35"/>
      <c r="C15" s="35"/>
      <c r="D15" s="40"/>
      <c r="E15" s="40"/>
      <c r="F15" s="40"/>
      <c r="G15" s="40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</row>
    <row r="16" spans="1:36" ht="14.25" customHeight="1" x14ac:dyDescent="0.15">
      <c r="A16" s="35"/>
      <c r="B16" s="35"/>
      <c r="C16" s="35"/>
      <c r="D16" s="40"/>
      <c r="E16" s="40"/>
      <c r="F16" s="40"/>
      <c r="G16" s="40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</row>
    <row r="17" spans="1:36" ht="14.25" customHeight="1" x14ac:dyDescent="0.15">
      <c r="A17" s="35"/>
      <c r="B17" s="35"/>
      <c r="C17" s="35"/>
      <c r="D17" s="40"/>
      <c r="E17" s="40"/>
      <c r="F17" s="40"/>
      <c r="G17" s="40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</row>
    <row r="18" spans="1:36" ht="14.25" customHeight="1" x14ac:dyDescent="0.15">
      <c r="A18" s="35"/>
      <c r="B18" s="35"/>
      <c r="C18" s="35"/>
      <c r="D18" s="40"/>
      <c r="E18" s="40"/>
      <c r="F18" s="40"/>
      <c r="G18" s="40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</row>
    <row r="19" spans="1:36" ht="14.25" customHeight="1" x14ac:dyDescent="0.15">
      <c r="A19" s="35"/>
      <c r="B19" s="35"/>
      <c r="C19" s="35"/>
      <c r="D19" s="40"/>
      <c r="E19" s="40"/>
      <c r="F19" s="40"/>
      <c r="G19" s="40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</row>
    <row r="20" spans="1:36" ht="14.25" customHeight="1" x14ac:dyDescent="0.15">
      <c r="A20" s="35"/>
      <c r="B20" s="35"/>
      <c r="C20" s="35"/>
      <c r="D20" s="40"/>
      <c r="E20" s="40"/>
      <c r="F20" s="40"/>
      <c r="G20" s="40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</row>
    <row r="21" spans="1:36" ht="14.25" customHeight="1" x14ac:dyDescent="0.15">
      <c r="A21" s="35"/>
      <c r="B21" s="35"/>
      <c r="C21" s="35"/>
      <c r="D21" s="40"/>
      <c r="E21" s="40"/>
      <c r="F21" s="40"/>
      <c r="G21" s="40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</row>
    <row r="22" spans="1:36" ht="14.25" customHeight="1" x14ac:dyDescent="0.15">
      <c r="A22" s="35"/>
      <c r="B22" s="35"/>
      <c r="C22" s="35"/>
      <c r="D22" s="40"/>
      <c r="E22" s="40"/>
      <c r="F22" s="40"/>
      <c r="G22" s="40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</row>
    <row r="23" spans="1:36" ht="14.25" customHeight="1" x14ac:dyDescent="0.15">
      <c r="A23" s="35"/>
      <c r="B23" s="35"/>
      <c r="C23" s="35"/>
      <c r="D23" s="40"/>
      <c r="E23" s="40"/>
      <c r="F23" s="40"/>
      <c r="G23" s="40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</row>
    <row r="24" spans="1:36" ht="14.25" customHeight="1" x14ac:dyDescent="0.15">
      <c r="A24" s="35"/>
      <c r="B24" s="35"/>
      <c r="C24" s="35"/>
      <c r="D24" s="40"/>
      <c r="E24" s="40"/>
      <c r="F24" s="40"/>
      <c r="G24" s="40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</row>
    <row r="25" spans="1:36" ht="14.25" customHeight="1" x14ac:dyDescent="0.15">
      <c r="A25" s="35"/>
      <c r="B25" s="35"/>
      <c r="C25" s="35"/>
      <c r="D25" s="40"/>
      <c r="E25" s="40"/>
      <c r="F25" s="40"/>
      <c r="G25" s="40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</row>
    <row r="26" spans="1:36" ht="14.25" customHeight="1" x14ac:dyDescent="0.15">
      <c r="A26" s="35"/>
      <c r="B26" s="35"/>
      <c r="C26" s="35"/>
      <c r="D26" s="40"/>
      <c r="E26" s="40"/>
      <c r="F26" s="40"/>
      <c r="G26" s="40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</row>
    <row r="27" spans="1:36" ht="14.25" customHeight="1" x14ac:dyDescent="0.15">
      <c r="A27" s="35"/>
      <c r="B27" s="35"/>
      <c r="C27" s="35"/>
      <c r="D27" s="40"/>
      <c r="E27" s="40"/>
      <c r="F27" s="40"/>
      <c r="G27" s="40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</row>
    <row r="28" spans="1:36" ht="14.25" customHeight="1" x14ac:dyDescent="0.15">
      <c r="A28" s="35"/>
      <c r="B28" s="35"/>
      <c r="C28" s="35"/>
      <c r="D28" s="40"/>
      <c r="E28" s="40"/>
      <c r="F28" s="40"/>
      <c r="G28" s="40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</row>
    <row r="29" spans="1:36" ht="14.25" customHeight="1" x14ac:dyDescent="0.15">
      <c r="A29" s="35"/>
      <c r="B29" s="35"/>
      <c r="C29" s="35"/>
      <c r="D29" s="40"/>
      <c r="E29" s="40"/>
      <c r="F29" s="40"/>
      <c r="G29" s="40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</row>
    <row r="30" spans="1:36" ht="14.25" customHeight="1" x14ac:dyDescent="0.15">
      <c r="A30" s="35"/>
      <c r="B30" s="35"/>
      <c r="C30" s="35"/>
      <c r="D30" s="40"/>
      <c r="E30" s="40"/>
      <c r="F30" s="40"/>
      <c r="G30" s="40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</row>
    <row r="31" spans="1:36" ht="14.25" customHeight="1" x14ac:dyDescent="0.15">
      <c r="A31" s="35"/>
      <c r="B31" s="35"/>
      <c r="C31" s="35"/>
      <c r="D31" s="40"/>
      <c r="E31" s="40"/>
      <c r="F31" s="40"/>
      <c r="G31" s="4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</row>
    <row r="32" spans="1:36" ht="14.25" customHeight="1" x14ac:dyDescent="0.15">
      <c r="A32" s="35"/>
      <c r="B32" s="35"/>
      <c r="C32" s="35"/>
      <c r="D32" s="40"/>
      <c r="E32" s="40"/>
      <c r="F32" s="40"/>
      <c r="G32" s="40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</row>
    <row r="33" spans="1:36" ht="14.25" customHeight="1" x14ac:dyDescent="0.15">
      <c r="A33" s="35"/>
      <c r="B33" s="35"/>
      <c r="C33" s="35"/>
      <c r="D33" s="40"/>
      <c r="E33" s="40"/>
      <c r="F33" s="40"/>
      <c r="G33" s="40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</row>
    <row r="34" spans="1:36" ht="14.25" customHeight="1" x14ac:dyDescent="0.15">
      <c r="A34" s="35"/>
      <c r="B34" s="35"/>
      <c r="C34" s="35"/>
      <c r="D34" s="40"/>
      <c r="E34" s="40"/>
      <c r="F34" s="40"/>
      <c r="G34" s="40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</row>
    <row r="35" spans="1:36" ht="14.25" customHeight="1" x14ac:dyDescent="0.15">
      <c r="A35" s="35"/>
      <c r="B35" s="35"/>
      <c r="C35" s="35"/>
      <c r="D35" s="40"/>
      <c r="E35" s="40"/>
      <c r="F35" s="40"/>
      <c r="G35" s="40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</row>
    <row r="36" spans="1:36" ht="14.25" customHeight="1" x14ac:dyDescent="0.15">
      <c r="A36" s="35"/>
      <c r="B36" s="35"/>
      <c r="C36" s="35"/>
      <c r="D36" s="40"/>
      <c r="E36" s="40"/>
      <c r="F36" s="40"/>
      <c r="G36" s="40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</row>
    <row r="37" spans="1:36" ht="14.25" customHeight="1" x14ac:dyDescent="0.15">
      <c r="A37" s="35"/>
      <c r="B37" s="35"/>
      <c r="C37" s="35"/>
      <c r="D37" s="40"/>
      <c r="E37" s="40"/>
      <c r="F37" s="40"/>
      <c r="G37" s="40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</row>
    <row r="38" spans="1:36" ht="14.25" customHeight="1" x14ac:dyDescent="0.15">
      <c r="A38" s="35"/>
      <c r="B38" s="35"/>
      <c r="C38" s="35"/>
      <c r="D38" s="40"/>
      <c r="E38" s="40"/>
      <c r="F38" s="40"/>
      <c r="G38" s="40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</row>
    <row r="39" spans="1:36" ht="14.25" customHeight="1" x14ac:dyDescent="0.15">
      <c r="A39" s="35"/>
      <c r="B39" s="35"/>
      <c r="C39" s="35"/>
      <c r="D39" s="40"/>
      <c r="E39" s="40"/>
      <c r="F39" s="40"/>
      <c r="G39" s="40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</row>
    <row r="40" spans="1:36" ht="14.25" customHeight="1" x14ac:dyDescent="0.15">
      <c r="A40" s="35"/>
      <c r="B40" s="35"/>
      <c r="C40" s="35"/>
      <c r="D40" s="40"/>
      <c r="E40" s="40"/>
      <c r="F40" s="40"/>
      <c r="G40" s="40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</row>
    <row r="41" spans="1:36" ht="14.25" customHeight="1" x14ac:dyDescent="0.15">
      <c r="A41" s="35"/>
      <c r="B41" s="35"/>
      <c r="C41" s="35"/>
      <c r="D41" s="40"/>
      <c r="E41" s="40"/>
      <c r="F41" s="40"/>
      <c r="G41" s="4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</row>
    <row r="42" spans="1:36" ht="14.25" customHeight="1" x14ac:dyDescent="0.15">
      <c r="A42" s="35"/>
      <c r="B42" s="35"/>
      <c r="C42" s="35"/>
      <c r="D42" s="40"/>
      <c r="E42" s="40"/>
      <c r="F42" s="40"/>
      <c r="G42" s="40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</row>
    <row r="43" spans="1:36" ht="14.25" customHeight="1" x14ac:dyDescent="0.15">
      <c r="A43" s="35"/>
      <c r="B43" s="35"/>
      <c r="C43" s="35"/>
      <c r="D43" s="40"/>
      <c r="E43" s="40"/>
      <c r="F43" s="40"/>
      <c r="G43" s="40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</row>
    <row r="44" spans="1:36" ht="14.25" customHeight="1" x14ac:dyDescent="0.15">
      <c r="A44" s="35"/>
      <c r="B44" s="35"/>
      <c r="C44" s="35"/>
      <c r="D44" s="40"/>
      <c r="E44" s="40"/>
      <c r="F44" s="40"/>
      <c r="G44" s="40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</row>
    <row r="45" spans="1:36" ht="14.25" customHeight="1" x14ac:dyDescent="0.15">
      <c r="A45" s="35"/>
      <c r="B45" s="35"/>
      <c r="C45" s="35"/>
      <c r="D45" s="40"/>
      <c r="E45" s="40"/>
      <c r="F45" s="40"/>
      <c r="G45" s="40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</row>
    <row r="46" spans="1:36" ht="14.25" customHeight="1" x14ac:dyDescent="0.15">
      <c r="A46" s="35"/>
      <c r="B46" s="35"/>
      <c r="C46" s="35"/>
      <c r="D46" s="40"/>
      <c r="E46" s="40"/>
      <c r="F46" s="40"/>
      <c r="G46" s="40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</row>
    <row r="47" spans="1:36" ht="14.25" customHeight="1" x14ac:dyDescent="0.15">
      <c r="A47" s="35"/>
      <c r="B47" s="35"/>
      <c r="C47" s="35"/>
      <c r="D47" s="40"/>
      <c r="E47" s="40"/>
      <c r="F47" s="40"/>
      <c r="G47" s="40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</row>
    <row r="48" spans="1:36" ht="14.25" customHeight="1" x14ac:dyDescent="0.15">
      <c r="A48" s="35"/>
      <c r="B48" s="35"/>
      <c r="C48" s="35"/>
      <c r="D48" s="40"/>
      <c r="E48" s="40"/>
      <c r="F48" s="40"/>
      <c r="G48" s="40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</row>
    <row r="49" spans="1:36" ht="14.25" customHeight="1" x14ac:dyDescent="0.15">
      <c r="A49" s="35"/>
      <c r="B49" s="35"/>
      <c r="C49" s="35"/>
      <c r="D49" s="40"/>
      <c r="E49" s="40"/>
      <c r="F49" s="40"/>
      <c r="G49" s="40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</row>
    <row r="50" spans="1:36" ht="14.25" customHeight="1" x14ac:dyDescent="0.15">
      <c r="A50" s="35"/>
      <c r="B50" s="35"/>
      <c r="C50" s="35"/>
      <c r="D50" s="40"/>
      <c r="E50" s="40"/>
      <c r="F50" s="40"/>
      <c r="G50" s="40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</row>
    <row r="51" spans="1:36" ht="14.25" customHeight="1" x14ac:dyDescent="0.15">
      <c r="A51" s="35"/>
      <c r="B51" s="35"/>
      <c r="C51" s="35"/>
      <c r="D51" s="40"/>
      <c r="E51" s="40"/>
      <c r="F51" s="40"/>
      <c r="G51" s="40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</row>
    <row r="52" spans="1:36" ht="14.25" customHeight="1" x14ac:dyDescent="0.15">
      <c r="A52" s="35"/>
      <c r="B52" s="35"/>
      <c r="C52" s="35"/>
      <c r="D52" s="40"/>
      <c r="E52" s="40"/>
      <c r="F52" s="40"/>
      <c r="G52" s="40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</row>
    <row r="53" spans="1:36" ht="14.25" customHeight="1" x14ac:dyDescent="0.15">
      <c r="A53" s="35"/>
      <c r="B53" s="35"/>
      <c r="C53" s="35"/>
      <c r="D53" s="40"/>
      <c r="E53" s="40"/>
      <c r="F53" s="40"/>
      <c r="G53" s="40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</row>
    <row r="54" spans="1:36" ht="14.25" customHeight="1" x14ac:dyDescent="0.15">
      <c r="A54" s="35"/>
      <c r="B54" s="35"/>
      <c r="C54" s="35"/>
      <c r="D54" s="40"/>
      <c r="E54" s="40"/>
      <c r="F54" s="40"/>
      <c r="G54" s="40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</row>
    <row r="55" spans="1:36" ht="14.25" customHeight="1" x14ac:dyDescent="0.15">
      <c r="A55" s="35"/>
      <c r="B55" s="35"/>
      <c r="C55" s="35"/>
      <c r="D55" s="40"/>
      <c r="E55" s="40"/>
      <c r="F55" s="40"/>
      <c r="G55" s="40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</row>
    <row r="56" spans="1:36" ht="14.25" customHeight="1" x14ac:dyDescent="0.15">
      <c r="A56" s="35"/>
      <c r="B56" s="35"/>
      <c r="C56" s="35"/>
      <c r="D56" s="40"/>
      <c r="E56" s="40"/>
      <c r="F56" s="40"/>
      <c r="G56" s="40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</row>
    <row r="57" spans="1:36" ht="14.25" customHeight="1" x14ac:dyDescent="0.15">
      <c r="A57" s="35"/>
      <c r="B57" s="35"/>
      <c r="C57" s="35"/>
      <c r="D57" s="40"/>
      <c r="E57" s="40"/>
      <c r="F57" s="40"/>
      <c r="G57" s="40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</row>
    <row r="58" spans="1:36" ht="14.25" customHeight="1" x14ac:dyDescent="0.15">
      <c r="A58" s="35"/>
      <c r="B58" s="35"/>
      <c r="C58" s="35"/>
      <c r="D58" s="40"/>
      <c r="E58" s="40"/>
      <c r="F58" s="40"/>
      <c r="G58" s="40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</row>
    <row r="59" spans="1:36" ht="14.25" customHeight="1" x14ac:dyDescent="0.15">
      <c r="A59" s="35"/>
      <c r="B59" s="35"/>
      <c r="C59" s="35"/>
      <c r="D59" s="40"/>
      <c r="E59" s="40"/>
      <c r="F59" s="40"/>
      <c r="G59" s="40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</row>
    <row r="60" spans="1:36" ht="14.25" customHeight="1" x14ac:dyDescent="0.15">
      <c r="A60" s="35"/>
      <c r="B60" s="35"/>
      <c r="C60" s="35"/>
      <c r="D60" s="40"/>
      <c r="E60" s="40"/>
      <c r="F60" s="40"/>
      <c r="G60" s="40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</row>
    <row r="61" spans="1:36" ht="14.25" customHeight="1" x14ac:dyDescent="0.15">
      <c r="A61" s="35"/>
      <c r="B61" s="35"/>
      <c r="C61" s="35"/>
      <c r="D61" s="40"/>
      <c r="E61" s="40"/>
      <c r="F61" s="40"/>
      <c r="G61" s="40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</row>
    <row r="62" spans="1:36" ht="14.25" customHeight="1" x14ac:dyDescent="0.15">
      <c r="A62" s="35"/>
      <c r="B62" s="35"/>
      <c r="C62" s="35"/>
      <c r="D62" s="40"/>
      <c r="E62" s="40"/>
      <c r="F62" s="40"/>
      <c r="G62" s="40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</row>
    <row r="63" spans="1:36" ht="14.25" customHeight="1" x14ac:dyDescent="0.15">
      <c r="A63" s="35"/>
      <c r="B63" s="35"/>
      <c r="C63" s="35"/>
      <c r="D63" s="40"/>
      <c r="E63" s="40"/>
      <c r="F63" s="40"/>
      <c r="G63" s="40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</row>
    <row r="64" spans="1:36" ht="14.25" customHeight="1" x14ac:dyDescent="0.15">
      <c r="A64" s="35"/>
      <c r="B64" s="35"/>
      <c r="C64" s="35"/>
      <c r="D64" s="40"/>
      <c r="E64" s="40"/>
      <c r="F64" s="40"/>
      <c r="G64" s="40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</row>
    <row r="65" spans="1:36" ht="14.25" customHeight="1" x14ac:dyDescent="0.15">
      <c r="A65" s="35"/>
      <c r="B65" s="35"/>
      <c r="C65" s="35"/>
      <c r="D65" s="40"/>
      <c r="E65" s="40"/>
      <c r="F65" s="40"/>
      <c r="G65" s="40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</row>
    <row r="66" spans="1:36" ht="14.25" customHeight="1" x14ac:dyDescent="0.15">
      <c r="A66" s="35"/>
      <c r="B66" s="35"/>
      <c r="C66" s="35"/>
      <c r="D66" s="40"/>
      <c r="E66" s="40"/>
      <c r="F66" s="40"/>
      <c r="G66" s="40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</row>
    <row r="67" spans="1:36" ht="14.25" customHeight="1" x14ac:dyDescent="0.15">
      <c r="A67" s="35"/>
      <c r="B67" s="35"/>
      <c r="C67" s="35"/>
      <c r="D67" s="40"/>
      <c r="E67" s="40"/>
      <c r="F67" s="40"/>
      <c r="G67" s="40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</row>
    <row r="68" spans="1:36" ht="14.25" customHeight="1" x14ac:dyDescent="0.15">
      <c r="A68" s="35"/>
      <c r="B68" s="35"/>
      <c r="C68" s="35"/>
      <c r="D68" s="40"/>
      <c r="E68" s="40"/>
      <c r="F68" s="40"/>
      <c r="G68" s="40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</row>
    <row r="69" spans="1:36" ht="14.25" customHeight="1" x14ac:dyDescent="0.15">
      <c r="A69" s="35"/>
      <c r="B69" s="35"/>
      <c r="C69" s="35"/>
      <c r="D69" s="40"/>
      <c r="E69" s="40"/>
      <c r="F69" s="40"/>
      <c r="G69" s="40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</row>
    <row r="70" spans="1:36" ht="14.25" customHeight="1" x14ac:dyDescent="0.15">
      <c r="A70" s="35"/>
      <c r="B70" s="35"/>
      <c r="C70" s="35"/>
      <c r="D70" s="40"/>
      <c r="E70" s="40"/>
      <c r="F70" s="40"/>
      <c r="G70" s="40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</row>
    <row r="71" spans="1:36" ht="14.25" customHeight="1" x14ac:dyDescent="0.15">
      <c r="A71" s="35"/>
      <c r="B71" s="35"/>
      <c r="C71" s="35"/>
      <c r="D71" s="40"/>
      <c r="E71" s="40"/>
      <c r="F71" s="40"/>
      <c r="G71" s="40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</row>
    <row r="72" spans="1:36" ht="14.25" customHeight="1" x14ac:dyDescent="0.15">
      <c r="A72" s="35"/>
      <c r="B72" s="35"/>
      <c r="C72" s="35"/>
      <c r="D72" s="40"/>
      <c r="E72" s="40"/>
      <c r="F72" s="40"/>
      <c r="G72" s="40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</row>
    <row r="73" spans="1:36" ht="14.25" customHeight="1" x14ac:dyDescent="0.15">
      <c r="A73" s="35"/>
      <c r="B73" s="35"/>
      <c r="C73" s="35"/>
      <c r="D73" s="40"/>
      <c r="E73" s="40"/>
      <c r="F73" s="40"/>
      <c r="G73" s="40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</row>
    <row r="74" spans="1:36" ht="14.25" customHeight="1" x14ac:dyDescent="0.15">
      <c r="A74" s="35"/>
      <c r="B74" s="35"/>
      <c r="C74" s="35"/>
      <c r="D74" s="40"/>
      <c r="E74" s="40"/>
      <c r="F74" s="40"/>
      <c r="G74" s="40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</row>
    <row r="75" spans="1:36" ht="14.25" customHeight="1" x14ac:dyDescent="0.15">
      <c r="A75" s="35"/>
      <c r="B75" s="35"/>
      <c r="C75" s="35"/>
      <c r="D75" s="40"/>
      <c r="E75" s="40"/>
      <c r="F75" s="40"/>
      <c r="G75" s="40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</row>
    <row r="76" spans="1:36" ht="14.25" customHeight="1" x14ac:dyDescent="0.15">
      <c r="A76" s="35"/>
      <c r="B76" s="35"/>
      <c r="C76" s="35"/>
      <c r="D76" s="40"/>
      <c r="E76" s="40"/>
      <c r="F76" s="40"/>
      <c r="G76" s="40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</row>
    <row r="77" spans="1:36" ht="14.25" customHeight="1" x14ac:dyDescent="0.15">
      <c r="A77" s="35"/>
      <c r="B77" s="35"/>
      <c r="C77" s="35"/>
      <c r="D77" s="40"/>
      <c r="E77" s="40"/>
      <c r="F77" s="40"/>
      <c r="G77" s="40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</row>
    <row r="78" spans="1:36" ht="14.25" customHeight="1" x14ac:dyDescent="0.15">
      <c r="A78" s="35"/>
      <c r="B78" s="35"/>
      <c r="C78" s="35"/>
      <c r="D78" s="40"/>
      <c r="E78" s="40"/>
      <c r="F78" s="40"/>
      <c r="G78" s="40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</row>
    <row r="79" spans="1:36" ht="14.25" customHeight="1" x14ac:dyDescent="0.15">
      <c r="A79" s="35"/>
      <c r="B79" s="35"/>
      <c r="C79" s="35"/>
      <c r="D79" s="40"/>
      <c r="E79" s="40"/>
      <c r="F79" s="40"/>
      <c r="G79" s="40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</row>
    <row r="80" spans="1:36" ht="14.25" customHeight="1" x14ac:dyDescent="0.15">
      <c r="A80" s="35"/>
      <c r="B80" s="35"/>
      <c r="C80" s="35"/>
      <c r="D80" s="40"/>
      <c r="E80" s="40"/>
      <c r="F80" s="40"/>
      <c r="G80" s="40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</row>
    <row r="81" spans="1:36" ht="14.25" customHeight="1" x14ac:dyDescent="0.15">
      <c r="A81" s="35"/>
      <c r="B81" s="35"/>
      <c r="C81" s="35"/>
      <c r="D81" s="40"/>
      <c r="E81" s="40"/>
      <c r="F81" s="40"/>
      <c r="G81" s="40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</row>
    <row r="82" spans="1:36" ht="14.25" customHeight="1" x14ac:dyDescent="0.15">
      <c r="A82" s="35"/>
      <c r="B82" s="35"/>
      <c r="C82" s="35"/>
      <c r="D82" s="40"/>
      <c r="E82" s="40"/>
      <c r="F82" s="40"/>
      <c r="G82" s="40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</row>
    <row r="83" spans="1:36" ht="14.25" customHeight="1" x14ac:dyDescent="0.15">
      <c r="A83" s="35"/>
      <c r="B83" s="35"/>
      <c r="C83" s="35"/>
      <c r="D83" s="40"/>
      <c r="E83" s="40"/>
      <c r="F83" s="40"/>
      <c r="G83" s="40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</row>
    <row r="84" spans="1:36" ht="14.25" customHeight="1" x14ac:dyDescent="0.15">
      <c r="A84" s="35"/>
      <c r="B84" s="35"/>
      <c r="C84" s="35"/>
      <c r="D84" s="40"/>
      <c r="E84" s="40"/>
      <c r="F84" s="40"/>
      <c r="G84" s="40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</row>
    <row r="85" spans="1:36" ht="14.25" customHeight="1" x14ac:dyDescent="0.15">
      <c r="A85" s="35"/>
      <c r="B85" s="35"/>
      <c r="C85" s="35"/>
      <c r="D85" s="40"/>
      <c r="E85" s="40"/>
      <c r="F85" s="40"/>
      <c r="G85" s="40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</row>
    <row r="86" spans="1:36" ht="14.25" customHeight="1" x14ac:dyDescent="0.15">
      <c r="A86" s="35"/>
      <c r="B86" s="35"/>
      <c r="C86" s="35"/>
      <c r="D86" s="40"/>
      <c r="E86" s="40"/>
      <c r="F86" s="40"/>
      <c r="G86" s="40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</row>
    <row r="87" spans="1:36" ht="14.25" customHeight="1" x14ac:dyDescent="0.15">
      <c r="A87" s="35"/>
      <c r="B87" s="35"/>
      <c r="C87" s="35"/>
      <c r="D87" s="40"/>
      <c r="E87" s="40"/>
      <c r="F87" s="40"/>
      <c r="G87" s="40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</row>
    <row r="88" spans="1:36" ht="14.25" customHeight="1" x14ac:dyDescent="0.15">
      <c r="A88" s="35"/>
      <c r="B88" s="35"/>
      <c r="C88" s="35"/>
      <c r="D88" s="40"/>
      <c r="E88" s="40"/>
      <c r="F88" s="40"/>
      <c r="G88" s="40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</row>
    <row r="89" spans="1:36" ht="14.25" customHeight="1" x14ac:dyDescent="0.15">
      <c r="A89" s="35"/>
      <c r="B89" s="35"/>
      <c r="C89" s="35"/>
      <c r="D89" s="40"/>
      <c r="E89" s="40"/>
      <c r="F89" s="40"/>
      <c r="G89" s="40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</row>
    <row r="90" spans="1:36" ht="14.25" customHeight="1" x14ac:dyDescent="0.15">
      <c r="A90" s="35"/>
      <c r="B90" s="35"/>
      <c r="C90" s="35"/>
      <c r="D90" s="40"/>
      <c r="E90" s="40"/>
      <c r="F90" s="40"/>
      <c r="G90" s="40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</row>
    <row r="91" spans="1:36" ht="14.25" customHeight="1" x14ac:dyDescent="0.15">
      <c r="A91" s="35"/>
      <c r="B91" s="35"/>
      <c r="C91" s="35"/>
      <c r="D91" s="40"/>
      <c r="E91" s="40"/>
      <c r="F91" s="40"/>
      <c r="G91" s="40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</row>
    <row r="92" spans="1:36" ht="14.25" customHeight="1" x14ac:dyDescent="0.15">
      <c r="A92" s="35"/>
      <c r="B92" s="35"/>
      <c r="C92" s="35"/>
      <c r="D92" s="40"/>
      <c r="E92" s="40"/>
      <c r="F92" s="40"/>
      <c r="G92" s="40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</row>
    <row r="93" spans="1:36" ht="14.25" customHeight="1" x14ac:dyDescent="0.15">
      <c r="A93" s="35"/>
      <c r="B93" s="35"/>
      <c r="C93" s="35"/>
      <c r="D93" s="40"/>
      <c r="E93" s="40"/>
      <c r="F93" s="40"/>
      <c r="G93" s="40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</row>
    <row r="94" spans="1:36" ht="14.25" customHeight="1" x14ac:dyDescent="0.15">
      <c r="A94" s="35"/>
      <c r="B94" s="35"/>
      <c r="C94" s="35"/>
      <c r="D94" s="40"/>
      <c r="E94" s="40"/>
      <c r="F94" s="40"/>
      <c r="G94" s="40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</row>
    <row r="95" spans="1:36" ht="14.25" customHeight="1" x14ac:dyDescent="0.15">
      <c r="A95" s="35"/>
      <c r="B95" s="35"/>
      <c r="C95" s="35"/>
      <c r="D95" s="40"/>
      <c r="E95" s="40"/>
      <c r="F95" s="40"/>
      <c r="G95" s="40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</row>
    <row r="96" spans="1:36" ht="14.25" customHeight="1" x14ac:dyDescent="0.15">
      <c r="A96" s="35"/>
      <c r="B96" s="35"/>
      <c r="C96" s="35"/>
      <c r="D96" s="40"/>
      <c r="E96" s="40"/>
      <c r="F96" s="40"/>
      <c r="G96" s="40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</row>
    <row r="97" spans="1:36" ht="14.25" customHeight="1" x14ac:dyDescent="0.15">
      <c r="A97" s="35"/>
      <c r="B97" s="35"/>
      <c r="C97" s="35"/>
      <c r="D97" s="40"/>
      <c r="E97" s="40"/>
      <c r="F97" s="40"/>
      <c r="G97" s="40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</row>
    <row r="98" spans="1:36" ht="14.25" customHeight="1" x14ac:dyDescent="0.15">
      <c r="A98" s="35"/>
      <c r="B98" s="35"/>
      <c r="C98" s="35"/>
      <c r="D98" s="40"/>
      <c r="E98" s="40"/>
      <c r="F98" s="40"/>
      <c r="G98" s="40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</row>
    <row r="99" spans="1:36" ht="14.25" customHeight="1" x14ac:dyDescent="0.15">
      <c r="A99" s="35"/>
      <c r="B99" s="35"/>
      <c r="C99" s="35"/>
      <c r="D99" s="40"/>
      <c r="E99" s="40"/>
      <c r="F99" s="40"/>
      <c r="G99" s="40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</row>
    <row r="100" spans="1:36" ht="14.25" customHeight="1" x14ac:dyDescent="0.15">
      <c r="A100" s="35"/>
      <c r="B100" s="35"/>
      <c r="C100" s="35"/>
      <c r="D100" s="40"/>
      <c r="E100" s="40"/>
      <c r="F100" s="40"/>
      <c r="G100" s="40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</row>
    <row r="102" spans="1:36" ht="14.25" customHeight="1" x14ac:dyDescent="0.15">
      <c r="A102" s="1" t="s">
        <v>208</v>
      </c>
      <c r="B102" s="1"/>
      <c r="C102"/>
      <c r="D102" s="22" t="s">
        <v>209</v>
      </c>
      <c r="E102" s="22" t="s">
        <v>210</v>
      </c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36" ht="14.25" customHeight="1" x14ac:dyDescent="0.15">
      <c r="A103" s="40"/>
      <c r="B103" s="40"/>
      <c r="C103"/>
      <c r="D103" s="36"/>
      <c r="E103" s="25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36" ht="14.25" customHeight="1" x14ac:dyDescent="0.15">
      <c r="A104" s="40"/>
      <c r="B104" s="40"/>
      <c r="C104"/>
      <c r="D104" s="36"/>
      <c r="E104" s="25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36" ht="14.25" customHeight="1" x14ac:dyDescent="0.15">
      <c r="A105" s="40"/>
      <c r="B105" s="40"/>
      <c r="C105"/>
      <c r="D105" s="36"/>
      <c r="E105" s="2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36" ht="14.25" customHeight="1" x14ac:dyDescent="0.15">
      <c r="A106" s="40"/>
      <c r="B106" s="40"/>
      <c r="C106"/>
      <c r="D106" s="36"/>
      <c r="E106" s="25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36" ht="14.25" customHeight="1" x14ac:dyDescent="0.15">
      <c r="A107" s="40"/>
      <c r="B107" s="40"/>
      <c r="C107"/>
      <c r="D107" s="36"/>
      <c r="E107" s="25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36" ht="14.25" customHeight="1" x14ac:dyDescent="0.15">
      <c r="A108" s="40"/>
      <c r="B108" s="40"/>
      <c r="C108"/>
      <c r="D108" s="36"/>
      <c r="E108" s="25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36" ht="14.25" customHeight="1" x14ac:dyDescent="0.15">
      <c r="A109" s="40"/>
      <c r="B109" s="40"/>
      <c r="C109"/>
      <c r="D109" s="36"/>
      <c r="E109" s="25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36" ht="14.25" customHeight="1" x14ac:dyDescent="0.15">
      <c r="A110" s="40"/>
      <c r="B110" s="35"/>
      <c r="C110"/>
      <c r="D110" s="36"/>
      <c r="E110" s="25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36" ht="14.25" customHeight="1" x14ac:dyDescent="0.15">
      <c r="A111" s="40"/>
      <c r="B111" s="35"/>
      <c r="C111"/>
      <c r="D111" s="36"/>
      <c r="E111" s="25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36" ht="14.25" customHeight="1" x14ac:dyDescent="0.15">
      <c r="A112" s="40"/>
      <c r="B112" s="35"/>
      <c r="C112"/>
      <c r="D112" s="36"/>
      <c r="E112" s="25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ht="14.25" customHeight="1" x14ac:dyDescent="0.15">
      <c r="A113" s="40"/>
      <c r="B113" s="35"/>
      <c r="C113"/>
      <c r="D113" s="36"/>
      <c r="E113" s="25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ht="14.25" customHeight="1" x14ac:dyDescent="0.15">
      <c r="A114" s="40"/>
      <c r="B114" s="35"/>
      <c r="C114"/>
      <c r="D114" s="36"/>
      <c r="E114" s="25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ht="14.25" customHeight="1" x14ac:dyDescent="0.15">
      <c r="A115" s="40"/>
      <c r="B115" s="35"/>
      <c r="C115"/>
      <c r="D115" s="36"/>
      <c r="E115" s="2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ht="14.25" customHeight="1" x14ac:dyDescent="0.15">
      <c r="A116" s="40"/>
      <c r="B116" s="35"/>
      <c r="C116"/>
      <c r="D116" s="36"/>
      <c r="E116" s="25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ht="14.25" customHeight="1" x14ac:dyDescent="0.15">
      <c r="A117" s="40"/>
      <c r="B117" s="35"/>
      <c r="C117"/>
      <c r="D117" s="36"/>
      <c r="E117" s="25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ht="14.25" customHeight="1" x14ac:dyDescent="0.15">
      <c r="A118" s="40"/>
      <c r="B118" s="35"/>
      <c r="C118"/>
      <c r="D118" s="36"/>
      <c r="E118" s="25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ht="14.25" customHeight="1" x14ac:dyDescent="0.15">
      <c r="A119" s="40"/>
      <c r="B119" s="35"/>
      <c r="C119"/>
      <c r="D119" s="36"/>
      <c r="E119" s="25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ht="14.25" customHeight="1" x14ac:dyDescent="0.15">
      <c r="A120" s="40"/>
      <c r="B120" s="35"/>
      <c r="C120"/>
      <c r="D120" s="36"/>
      <c r="E120" s="25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ht="14.25" customHeight="1" x14ac:dyDescent="0.15">
      <c r="A121" s="40"/>
      <c r="B121" s="35"/>
      <c r="C121"/>
      <c r="D121" s="36"/>
      <c r="E121" s="25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ht="14.25" customHeight="1" x14ac:dyDescent="0.15">
      <c r="A122" s="40"/>
      <c r="B122" s="35"/>
      <c r="C122"/>
      <c r="D122" s="36"/>
      <c r="E122" s="25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ht="14.25" customHeight="1" x14ac:dyDescent="0.15">
      <c r="A123" s="40"/>
      <c r="B123" s="35"/>
      <c r="C123"/>
      <c r="D123" s="36"/>
      <c r="E123" s="25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ht="14.25" customHeight="1" x14ac:dyDescent="0.15">
      <c r="A124" s="40"/>
      <c r="B124" s="35"/>
      <c r="C124"/>
      <c r="D124" s="36"/>
      <c r="E124" s="25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ht="14.25" customHeight="1" x14ac:dyDescent="0.15">
      <c r="A125" s="40"/>
      <c r="B125" s="35"/>
      <c r="C125"/>
      <c r="D125" s="36"/>
      <c r="E125" s="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ht="14.25" customHeight="1" x14ac:dyDescent="0.15">
      <c r="A126" s="40"/>
      <c r="B126" s="35"/>
      <c r="C126"/>
      <c r="D126" s="36"/>
      <c r="E126" s="25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ht="14.25" customHeight="1" x14ac:dyDescent="0.15">
      <c r="A127" s="40"/>
      <c r="B127" s="35"/>
      <c r="C127"/>
      <c r="D127" s="36"/>
      <c r="E127" s="25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ht="14.25" customHeight="1" x14ac:dyDescent="0.15">
      <c r="A128" s="40"/>
      <c r="B128" s="35"/>
      <c r="C128"/>
      <c r="D128" s="36"/>
      <c r="E128" s="25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ht="14.25" customHeight="1" x14ac:dyDescent="0.15">
      <c r="A129" s="40"/>
      <c r="B129" s="35"/>
      <c r="C129"/>
      <c r="D129" s="36"/>
      <c r="E129" s="25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ht="14.25" customHeight="1" x14ac:dyDescent="0.15">
      <c r="A130" s="40"/>
      <c r="B130" s="35"/>
      <c r="C130"/>
      <c r="D130" s="36"/>
      <c r="E130" s="25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ht="14.25" customHeight="1" x14ac:dyDescent="0.15">
      <c r="A131" s="40"/>
      <c r="B131" s="35"/>
      <c r="C131"/>
      <c r="D131" s="36"/>
      <c r="E131" s="25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ht="14.25" customHeight="1" x14ac:dyDescent="0.15">
      <c r="A132" s="40"/>
      <c r="B132" s="35"/>
      <c r="C132"/>
      <c r="D132" s="36"/>
      <c r="E132" s="25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ht="14.25" customHeight="1" x14ac:dyDescent="0.15">
      <c r="A133" s="40"/>
      <c r="B133" s="35"/>
      <c r="C133"/>
      <c r="D133" s="36"/>
      <c r="E133" s="25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ht="14.25" customHeight="1" x14ac:dyDescent="0.15">
      <c r="A134" s="40"/>
      <c r="B134" s="35"/>
      <c r="C134"/>
      <c r="D134" s="36"/>
      <c r="E134" s="25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ht="14.25" customHeight="1" x14ac:dyDescent="0.15">
      <c r="A135" s="40"/>
      <c r="B135" s="35"/>
      <c r="C135"/>
      <c r="D135" s="36"/>
      <c r="E135" s="2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ht="14.25" customHeight="1" x14ac:dyDescent="0.15">
      <c r="A136" s="40"/>
      <c r="B136" s="35"/>
      <c r="C136"/>
      <c r="D136" s="36"/>
      <c r="E136" s="25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ht="14.25" customHeight="1" x14ac:dyDescent="0.15">
      <c r="A137" s="40"/>
      <c r="B137" s="35"/>
      <c r="C137"/>
      <c r="D137" s="36"/>
      <c r="E137" s="25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ht="14.25" customHeight="1" x14ac:dyDescent="0.15">
      <c r="A138" s="40"/>
      <c r="B138" s="35"/>
      <c r="C138"/>
      <c r="D138" s="36"/>
      <c r="E138" s="25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ht="14.25" customHeight="1" x14ac:dyDescent="0.15">
      <c r="A139" s="40"/>
      <c r="B139" s="35"/>
      <c r="C139"/>
      <c r="D139" s="36"/>
      <c r="E139" s="25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ht="14.25" customHeight="1" x14ac:dyDescent="0.15">
      <c r="A140" s="40"/>
      <c r="B140" s="35"/>
      <c r="C140"/>
      <c r="D140" s="36"/>
      <c r="E140" s="25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ht="14.25" customHeight="1" x14ac:dyDescent="0.15">
      <c r="A141" s="40"/>
      <c r="B141" s="35"/>
      <c r="C141"/>
      <c r="D141" s="36"/>
      <c r="E141" s="25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ht="14.25" customHeight="1" x14ac:dyDescent="0.15">
      <c r="A142" s="40"/>
      <c r="B142" s="35"/>
      <c r="C142"/>
      <c r="D142" s="36"/>
      <c r="E142" s="25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ht="14.25" customHeight="1" x14ac:dyDescent="0.15">
      <c r="A143" s="40"/>
      <c r="B143" s="35"/>
      <c r="C143"/>
      <c r="D143" s="36"/>
      <c r="E143" s="25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ht="14.25" customHeight="1" x14ac:dyDescent="0.15">
      <c r="A144" s="40"/>
      <c r="B144" s="35"/>
      <c r="C144"/>
      <c r="D144" s="36"/>
      <c r="E144" s="25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ht="14.25" customHeight="1" x14ac:dyDescent="0.15">
      <c r="A145" s="40"/>
      <c r="B145" s="35"/>
      <c r="C145"/>
      <c r="D145" s="36"/>
      <c r="E145" s="2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ht="14.25" customHeight="1" x14ac:dyDescent="0.15">
      <c r="A146" s="40"/>
      <c r="B146" s="35"/>
      <c r="C146"/>
      <c r="D146" s="36"/>
      <c r="E146" s="25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ht="14.25" customHeight="1" x14ac:dyDescent="0.15">
      <c r="A147" s="40"/>
      <c r="B147" s="35"/>
      <c r="C147"/>
      <c r="D147" s="36"/>
      <c r="E147" s="25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ht="14.25" customHeight="1" x14ac:dyDescent="0.15">
      <c r="A148" s="40"/>
      <c r="B148" s="35"/>
      <c r="C148"/>
      <c r="D148" s="36"/>
      <c r="E148" s="25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ht="14.25" customHeight="1" x14ac:dyDescent="0.15">
      <c r="A149" s="40"/>
      <c r="B149" s="35"/>
      <c r="C149"/>
      <c r="D149" s="36"/>
      <c r="E149" s="25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ht="14.25" customHeight="1" x14ac:dyDescent="0.15">
      <c r="A150" s="40"/>
      <c r="B150" s="35"/>
      <c r="C150"/>
      <c r="D150" s="36"/>
      <c r="E150" s="25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ht="14.25" customHeight="1" x14ac:dyDescent="0.15">
      <c r="A151" s="40"/>
      <c r="B151" s="35"/>
      <c r="C151"/>
      <c r="D151" s="36"/>
      <c r="E151" s="25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ht="14.25" customHeight="1" x14ac:dyDescent="0.15">
      <c r="A152" s="40"/>
      <c r="B152" s="35"/>
      <c r="C152"/>
      <c r="D152" s="36"/>
      <c r="E152" s="25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ht="14.25" customHeight="1" x14ac:dyDescent="0.15">
      <c r="A153" s="40"/>
      <c r="B153" s="35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ht="14.25" customHeight="1" x14ac:dyDescent="0.15">
      <c r="A154" s="40"/>
      <c r="B154" s="35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ht="14.25" customHeight="1" x14ac:dyDescent="0.15">
      <c r="A155" s="40"/>
      <c r="B155" s="3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ht="14.25" customHeight="1" x14ac:dyDescent="0.15">
      <c r="A156" s="40"/>
      <c r="B156" s="35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ht="14.25" customHeight="1" x14ac:dyDescent="0.15">
      <c r="A157" s="40"/>
      <c r="B157" s="35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ht="14.25" customHeight="1" x14ac:dyDescent="0.15">
      <c r="A158" s="40"/>
      <c r="B158" s="35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ht="14.25" customHeight="1" x14ac:dyDescent="0.15">
      <c r="A159" s="40"/>
      <c r="B159" s="35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ht="14.25" customHeight="1" x14ac:dyDescent="0.15">
      <c r="A160" s="40"/>
      <c r="B160" s="35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ht="14.25" customHeight="1" x14ac:dyDescent="0.15">
      <c r="A161" s="40"/>
      <c r="B161" s="35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ht="14.25" customHeight="1" x14ac:dyDescent="0.15">
      <c r="A162" s="40"/>
      <c r="B162" s="35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ht="14.25" customHeight="1" x14ac:dyDescent="0.15">
      <c r="A163" s="40"/>
      <c r="B163" s="35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  <row r="164" spans="1:24" ht="14.25" customHeight="1" x14ac:dyDescent="0.15">
      <c r="A164" s="40"/>
      <c r="B164" s="35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</row>
    <row r="165" spans="1:24" ht="14.25" customHeight="1" x14ac:dyDescent="0.15">
      <c r="A165" s="40"/>
      <c r="B165" s="3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</row>
    <row r="166" spans="1:24" ht="14.25" customHeight="1" x14ac:dyDescent="0.15">
      <c r="A166" s="40"/>
      <c r="B166" s="35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</row>
    <row r="167" spans="1:24" ht="14.25" customHeight="1" x14ac:dyDescent="0.15">
      <c r="A167" s="40"/>
      <c r="B167" s="35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</row>
    <row r="168" spans="1:24" ht="14.25" customHeight="1" x14ac:dyDescent="0.15">
      <c r="A168" s="40"/>
      <c r="B168" s="35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</row>
    <row r="169" spans="1:24" ht="14.25" customHeight="1" x14ac:dyDescent="0.15">
      <c r="A169" s="40"/>
      <c r="B169" s="35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</row>
    <row r="170" spans="1:24" ht="14.25" customHeight="1" x14ac:dyDescent="0.15">
      <c r="A170" s="40"/>
      <c r="B170" s="35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</row>
    <row r="171" spans="1:24" ht="14.25" customHeight="1" x14ac:dyDescent="0.15">
      <c r="A171" s="40"/>
      <c r="B171" s="35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</row>
    <row r="172" spans="1:24" ht="14.25" customHeight="1" x14ac:dyDescent="0.15">
      <c r="A172" s="40"/>
      <c r="B172" s="35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</row>
    <row r="173" spans="1:24" ht="14.25" customHeight="1" x14ac:dyDescent="0.15">
      <c r="A173" s="40"/>
      <c r="B173" s="35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</row>
    <row r="174" spans="1:24" ht="14.25" customHeight="1" x14ac:dyDescent="0.15">
      <c r="A174" s="40"/>
      <c r="B174" s="35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</row>
    <row r="175" spans="1:24" ht="14.25" customHeight="1" x14ac:dyDescent="0.15">
      <c r="A175" s="40"/>
      <c r="B175" s="3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</row>
    <row r="176" spans="1:24" ht="14.25" customHeight="1" x14ac:dyDescent="0.15">
      <c r="A176" s="40"/>
      <c r="B176" s="35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</row>
    <row r="177" spans="1:24" ht="14.25" customHeight="1" x14ac:dyDescent="0.15">
      <c r="A177" s="40"/>
      <c r="B177" s="35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</row>
    <row r="178" spans="1:24" ht="14.25" customHeight="1" x14ac:dyDescent="0.15">
      <c r="A178" s="40"/>
      <c r="B178" s="35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</row>
    <row r="179" spans="1:24" ht="14.25" customHeight="1" x14ac:dyDescent="0.15">
      <c r="A179" s="40"/>
      <c r="B179" s="35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</row>
    <row r="180" spans="1:24" ht="14.25" customHeight="1" x14ac:dyDescent="0.15">
      <c r="A180" s="40"/>
      <c r="B180" s="35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</row>
    <row r="181" spans="1:24" ht="14.25" customHeight="1" x14ac:dyDescent="0.15">
      <c r="A181" s="40"/>
      <c r="B181" s="35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24" ht="14.25" customHeight="1" x14ac:dyDescent="0.15">
      <c r="A182" s="40"/>
      <c r="B182" s="35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24" ht="14.25" customHeight="1" x14ac:dyDescent="0.15">
      <c r="A183" s="40"/>
      <c r="B183" s="35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</row>
    <row r="184" spans="1:24" ht="14.25" customHeight="1" x14ac:dyDescent="0.15">
      <c r="A184" s="40"/>
      <c r="B184" s="35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</row>
    <row r="185" spans="1:24" ht="14.25" customHeight="1" x14ac:dyDescent="0.15">
      <c r="A185" s="40"/>
      <c r="B185" s="3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</row>
    <row r="186" spans="1:24" ht="14.25" customHeight="1" x14ac:dyDescent="0.15">
      <c r="A186" s="40"/>
      <c r="B186" s="35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</row>
    <row r="187" spans="1:24" ht="14.25" customHeight="1" x14ac:dyDescent="0.15">
      <c r="A187" s="40"/>
      <c r="B187" s="35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</row>
    <row r="188" spans="1:24" ht="14.25" customHeight="1" x14ac:dyDescent="0.15">
      <c r="A188" s="40"/>
      <c r="B188" s="35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</row>
    <row r="189" spans="1:24" ht="14.25" customHeight="1" x14ac:dyDescent="0.15">
      <c r="A189" s="40"/>
      <c r="B189" s="35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</row>
    <row r="190" spans="1:24" ht="14.25" customHeight="1" x14ac:dyDescent="0.15">
      <c r="A190" s="40"/>
      <c r="B190" s="35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</row>
    <row r="191" spans="1:24" ht="14.25" customHeight="1" x14ac:dyDescent="0.15">
      <c r="A191" s="40"/>
      <c r="B191" s="35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</row>
    <row r="192" spans="1:24" ht="14.25" customHeight="1" x14ac:dyDescent="0.15">
      <c r="A192" s="40"/>
      <c r="B192" s="35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</row>
    <row r="193" spans="1:36" ht="14.25" customHeight="1" x14ac:dyDescent="0.15">
      <c r="A193" s="40"/>
      <c r="B193" s="35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</row>
    <row r="194" spans="1:36" ht="14.25" customHeight="1" x14ac:dyDescent="0.15">
      <c r="A194" s="40"/>
      <c r="B194" s="35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36" ht="14.25" customHeight="1" x14ac:dyDescent="0.15">
      <c r="A195" s="40"/>
      <c r="B195" s="3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36" ht="14.25" customHeight="1" x14ac:dyDescent="0.15">
      <c r="A196" s="40"/>
      <c r="B196" s="35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36" ht="14.25" customHeight="1" x14ac:dyDescent="0.15">
      <c r="A197" s="40"/>
      <c r="B197" s="35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36" ht="14.25" customHeight="1" x14ac:dyDescent="0.15">
      <c r="A198" s="40"/>
      <c r="B198" s="35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36" ht="14.25" customHeight="1" x14ac:dyDescent="0.15">
      <c r="A199" s="40"/>
      <c r="B199" s="35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36" ht="14.25" customHeight="1" x14ac:dyDescent="0.15">
      <c r="A200" s="40"/>
      <c r="B200" s="35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</row>
    <row r="201" spans="1:36" ht="14.25" customHeight="1" x14ac:dyDescent="0.15">
      <c r="A201" s="40"/>
      <c r="B201" s="35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</row>
    <row r="202" spans="1:36" ht="14.25" customHeight="1" x14ac:dyDescent="0.15">
      <c r="A202" s="40"/>
      <c r="B202" s="35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</row>
    <row r="203" spans="1:36" ht="14.25" customHeight="1" x14ac:dyDescent="0.15">
      <c r="A203" s="40"/>
      <c r="B203" s="35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</row>
    <row r="204" spans="1:36" ht="14.25" customHeight="1" x14ac:dyDescent="0.15">
      <c r="A204" s="1" t="s">
        <v>211</v>
      </c>
      <c r="B204" s="1"/>
      <c r="C204" s="5" t="s">
        <v>28</v>
      </c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</row>
    <row r="205" spans="1:36" ht="14.25" customHeight="1" x14ac:dyDescent="0.15">
      <c r="A205" s="40"/>
      <c r="B205" s="40"/>
      <c r="C205" s="35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</row>
    <row r="206" spans="1:36" ht="14.25" customHeight="1" x14ac:dyDescent="0.15">
      <c r="A206" s="40"/>
      <c r="B206" s="40"/>
      <c r="C206" s="35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</row>
    <row r="207" spans="1:36" ht="14.25" customHeight="1" x14ac:dyDescent="0.15">
      <c r="A207" s="40"/>
      <c r="B207" s="40"/>
      <c r="C207" s="35"/>
      <c r="D207" s="40"/>
      <c r="E207" s="40"/>
      <c r="F207" s="40"/>
      <c r="G207" s="40"/>
      <c r="H207" s="40"/>
      <c r="I207" s="40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</row>
    <row r="208" spans="1:36" ht="14.25" customHeight="1" x14ac:dyDescent="0.15">
      <c r="A208" s="40"/>
      <c r="B208" s="40"/>
      <c r="C208" s="35"/>
      <c r="D208" s="40"/>
      <c r="E208" s="40"/>
      <c r="F208" s="40"/>
      <c r="G208" s="40"/>
      <c r="H208" s="40"/>
      <c r="I208" s="40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</row>
    <row r="209" spans="1:36" ht="14.25" customHeight="1" x14ac:dyDescent="0.15">
      <c r="A209" s="40"/>
      <c r="B209" s="40"/>
      <c r="C209" s="35"/>
      <c r="D209" s="40"/>
      <c r="E209" s="40"/>
      <c r="F209" s="40"/>
      <c r="G209" s="40"/>
      <c r="H209" s="40"/>
      <c r="I209" s="40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</row>
    <row r="210" spans="1:36" ht="14.25" customHeight="1" x14ac:dyDescent="0.15">
      <c r="A210" s="40"/>
      <c r="B210" s="40"/>
      <c r="C210" s="35"/>
      <c r="D210" s="40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</row>
    <row r="211" spans="1:36" ht="14.25" customHeight="1" x14ac:dyDescent="0.15">
      <c r="A211" s="40"/>
      <c r="B211" s="40"/>
      <c r="C211" s="35"/>
      <c r="D211" s="40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</row>
    <row r="212" spans="1:36" x14ac:dyDescent="0.15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</row>
    <row r="213" spans="1:36" ht="14.25" customHeight="1" x14ac:dyDescent="0.15">
      <c r="A213" s="40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</row>
    <row r="214" spans="1:36" x14ac:dyDescent="0.15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</row>
    <row r="215" spans="1:36" x14ac:dyDescent="0.15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</row>
    <row r="216" spans="1:36" x14ac:dyDescent="0.15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</row>
    <row r="217" spans="1:36" x14ac:dyDescent="0.15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</row>
    <row r="218" spans="1:36" x14ac:dyDescent="0.15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</row>
    <row r="219" spans="1:36" x14ac:dyDescent="0.15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</row>
    <row r="220" spans="1:36" x14ac:dyDescent="0.15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</row>
    <row r="221" spans="1:36" x14ac:dyDescent="0.15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</row>
    <row r="222" spans="1:36" x14ac:dyDescent="0.15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</row>
    <row r="223" spans="1:36" x14ac:dyDescent="0.15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</row>
    <row r="224" spans="1:36" x14ac:dyDescent="0.15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</row>
    <row r="225" spans="1:36" x14ac:dyDescent="0.15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</row>
    <row r="226" spans="1:36" x14ac:dyDescent="0.15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</row>
    <row r="227" spans="1:36" x14ac:dyDescent="0.1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</row>
    <row r="228" spans="1:36" x14ac:dyDescent="0.15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</row>
    <row r="229" spans="1:36" x14ac:dyDescent="0.15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</row>
    <row r="230" spans="1:36" x14ac:dyDescent="0.15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</row>
    <row r="231" spans="1:36" x14ac:dyDescent="0.15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</row>
    <row r="232" spans="1:36" x14ac:dyDescent="0.15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</row>
    <row r="233" spans="1:36" x14ac:dyDescent="0.15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</row>
    <row r="234" spans="1:36" x14ac:dyDescent="0.15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</row>
    <row r="235" spans="1:36" x14ac:dyDescent="0.15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</row>
    <row r="236" spans="1:36" x14ac:dyDescent="0.15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</row>
    <row r="237" spans="1:36" x14ac:dyDescent="0.15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</row>
    <row r="238" spans="1:36" x14ac:dyDescent="0.15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</row>
    <row r="239" spans="1:36" x14ac:dyDescent="0.15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</row>
    <row r="240" spans="1:36" x14ac:dyDescent="0.15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</row>
    <row r="241" spans="1:36" x14ac:dyDescent="0.15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</row>
    <row r="242" spans="1:36" x14ac:dyDescent="0.15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</row>
    <row r="243" spans="1:36" x14ac:dyDescent="0.15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</row>
    <row r="244" spans="1:36" x14ac:dyDescent="0.15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</row>
    <row r="245" spans="1:36" x14ac:dyDescent="0.15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</row>
    <row r="246" spans="1:36" x14ac:dyDescent="0.15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</row>
    <row r="247" spans="1:36" x14ac:dyDescent="0.15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</row>
    <row r="248" spans="1:36" x14ac:dyDescent="0.15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</row>
    <row r="249" spans="1:36" x14ac:dyDescent="0.15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35"/>
      <c r="AJ249" s="35"/>
    </row>
    <row r="250" spans="1:36" x14ac:dyDescent="0.15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35"/>
      <c r="AJ250" s="35"/>
    </row>
    <row r="251" spans="1:36" x14ac:dyDescent="0.15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5"/>
      <c r="AJ251" s="35"/>
    </row>
    <row r="252" spans="1:36" x14ac:dyDescent="0.15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</row>
    <row r="253" spans="1:36" x14ac:dyDescent="0.15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</row>
    <row r="254" spans="1:36" x14ac:dyDescent="0.15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</row>
    <row r="255" spans="1:36" x14ac:dyDescent="0.15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</row>
    <row r="256" spans="1:36" x14ac:dyDescent="0.15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</row>
    <row r="257" spans="1:36" x14ac:dyDescent="0.15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</row>
    <row r="258" spans="1:36" x14ac:dyDescent="0.15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</row>
    <row r="259" spans="1:36" x14ac:dyDescent="0.15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</row>
    <row r="260" spans="1:36" x14ac:dyDescent="0.15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</row>
    <row r="261" spans="1:36" x14ac:dyDescent="0.15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</row>
    <row r="262" spans="1:36" x14ac:dyDescent="0.15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</row>
    <row r="263" spans="1:36" x14ac:dyDescent="0.15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</row>
    <row r="264" spans="1:36" x14ac:dyDescent="0.15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</row>
    <row r="265" spans="1:36" x14ac:dyDescent="0.15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</row>
    <row r="266" spans="1:36" x14ac:dyDescent="0.15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</row>
    <row r="267" spans="1:36" x14ac:dyDescent="0.15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5"/>
      <c r="AG267" s="35"/>
      <c r="AH267" s="35"/>
      <c r="AI267" s="35"/>
      <c r="AJ267" s="35"/>
    </row>
    <row r="268" spans="1:36" x14ac:dyDescent="0.15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</row>
    <row r="269" spans="1:36" x14ac:dyDescent="0.15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5"/>
      <c r="AG269" s="35"/>
      <c r="AH269" s="35"/>
      <c r="AI269" s="35"/>
      <c r="AJ269" s="35"/>
    </row>
    <row r="270" spans="1:36" x14ac:dyDescent="0.15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F270" s="35"/>
      <c r="AG270" s="35"/>
      <c r="AH270" s="35"/>
      <c r="AI270" s="35"/>
      <c r="AJ270" s="35"/>
    </row>
    <row r="271" spans="1:36" x14ac:dyDescent="0.15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5"/>
      <c r="AG271" s="35"/>
      <c r="AH271" s="35"/>
      <c r="AI271" s="35"/>
      <c r="AJ271" s="35"/>
    </row>
    <row r="272" spans="1:36" x14ac:dyDescent="0.15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</row>
    <row r="273" spans="1:36" x14ac:dyDescent="0.15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5"/>
      <c r="AG273" s="35"/>
      <c r="AH273" s="35"/>
      <c r="AI273" s="35"/>
      <c r="AJ273" s="35"/>
    </row>
    <row r="274" spans="1:36" x14ac:dyDescent="0.15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F274" s="35"/>
      <c r="AG274" s="35"/>
      <c r="AH274" s="35"/>
      <c r="AI274" s="35"/>
      <c r="AJ274" s="35"/>
    </row>
    <row r="275" spans="1:36" x14ac:dyDescent="0.15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</row>
    <row r="276" spans="1:36" x14ac:dyDescent="0.15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/>
      <c r="AJ276" s="35"/>
    </row>
    <row r="277" spans="1:36" x14ac:dyDescent="0.15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F277" s="35"/>
      <c r="AG277" s="35"/>
      <c r="AH277" s="35"/>
      <c r="AI277" s="35"/>
      <c r="AJ277" s="35"/>
    </row>
    <row r="278" spans="1:36" x14ac:dyDescent="0.15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</row>
    <row r="279" spans="1:36" x14ac:dyDescent="0.15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35"/>
      <c r="AJ279" s="35"/>
    </row>
    <row r="280" spans="1:36" x14ac:dyDescent="0.15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  <c r="AI280" s="35"/>
      <c r="AJ280" s="35"/>
    </row>
    <row r="281" spans="1:36" x14ac:dyDescent="0.15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  <c r="AI281" s="35"/>
      <c r="AJ281" s="35"/>
    </row>
    <row r="282" spans="1:36" x14ac:dyDescent="0.15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</row>
    <row r="283" spans="1:36" x14ac:dyDescent="0.15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  <c r="AI283" s="35"/>
      <c r="AJ283" s="35"/>
    </row>
    <row r="284" spans="1:36" x14ac:dyDescent="0.15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</row>
    <row r="285" spans="1:36" x14ac:dyDescent="0.15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  <c r="AI285" s="35"/>
      <c r="AJ285" s="35"/>
    </row>
    <row r="286" spans="1:36" x14ac:dyDescent="0.15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  <c r="AI286" s="35"/>
      <c r="AJ286" s="35"/>
    </row>
    <row r="287" spans="1:36" x14ac:dyDescent="0.15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  <c r="AI287" s="35"/>
      <c r="AJ287" s="35"/>
    </row>
    <row r="288" spans="1:36" x14ac:dyDescent="0.15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</row>
    <row r="289" spans="1:36" x14ac:dyDescent="0.15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  <c r="AI289" s="35"/>
      <c r="AJ289" s="35"/>
    </row>
    <row r="290" spans="1:36" x14ac:dyDescent="0.15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F290" s="35"/>
      <c r="AG290" s="35"/>
      <c r="AH290" s="35"/>
      <c r="AI290" s="35"/>
      <c r="AJ290" s="35"/>
    </row>
    <row r="291" spans="1:36" x14ac:dyDescent="0.15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F291" s="35"/>
      <c r="AG291" s="35"/>
      <c r="AH291" s="35"/>
      <c r="AI291" s="35"/>
      <c r="AJ291" s="35"/>
    </row>
    <row r="292" spans="1:36" x14ac:dyDescent="0.15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35"/>
      <c r="AJ292" s="35"/>
    </row>
    <row r="293" spans="1:36" x14ac:dyDescent="0.15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F293" s="35"/>
      <c r="AG293" s="35"/>
      <c r="AH293" s="35"/>
      <c r="AI293" s="35"/>
      <c r="AJ293" s="35"/>
    </row>
    <row r="294" spans="1:36" x14ac:dyDescent="0.15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F294" s="35"/>
      <c r="AG294" s="35"/>
      <c r="AH294" s="35"/>
      <c r="AI294" s="35"/>
      <c r="AJ294" s="35"/>
    </row>
    <row r="295" spans="1:36" x14ac:dyDescent="0.15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/>
    </row>
    <row r="296" spans="1:36" x14ac:dyDescent="0.15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F296" s="35"/>
      <c r="AG296" s="35"/>
      <c r="AH296" s="35"/>
      <c r="AI296" s="35"/>
      <c r="AJ296" s="35"/>
    </row>
    <row r="297" spans="1:36" x14ac:dyDescent="0.15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F297" s="35"/>
      <c r="AG297" s="35"/>
      <c r="AH297" s="35"/>
      <c r="AI297" s="35"/>
      <c r="AJ297" s="35"/>
    </row>
    <row r="298" spans="1:36" x14ac:dyDescent="0.15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F298" s="35"/>
      <c r="AG298" s="35"/>
      <c r="AH298" s="35"/>
      <c r="AI298" s="35"/>
      <c r="AJ298" s="35"/>
    </row>
    <row r="299" spans="1:36" x14ac:dyDescent="0.15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F299" s="35"/>
      <c r="AG299" s="35"/>
      <c r="AH299" s="35"/>
      <c r="AI299" s="35"/>
      <c r="AJ299" s="35"/>
    </row>
    <row r="300" spans="1:36" x14ac:dyDescent="0.15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</row>
    <row r="301" spans="1:36" x14ac:dyDescent="0.15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35"/>
      <c r="AJ301" s="35"/>
    </row>
    <row r="302" spans="1:36" x14ac:dyDescent="0.15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  <c r="AI302" s="35"/>
      <c r="AJ302" s="35"/>
    </row>
    <row r="303" spans="1:36" x14ac:dyDescent="0.15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F303" s="35"/>
      <c r="AG303" s="35"/>
      <c r="AH303" s="35"/>
      <c r="AI303" s="35"/>
      <c r="AJ303" s="35"/>
    </row>
    <row r="304" spans="1:36" x14ac:dyDescent="0.15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F304" s="35"/>
      <c r="AG304" s="35"/>
      <c r="AH304" s="35"/>
      <c r="AI304" s="35"/>
      <c r="AJ304" s="35"/>
    </row>
    <row r="305" spans="1:24" ht="14.25" customHeight="1" x14ac:dyDescent="0.15">
      <c r="A305" s="1" t="s">
        <v>226</v>
      </c>
      <c r="B305" s="1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ht="14.25" customHeight="1" x14ac:dyDescent="0.15">
      <c r="A306" s="40"/>
      <c r="B306" s="40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ht="14.25" customHeight="1" x14ac:dyDescent="0.15">
      <c r="A307" s="40"/>
      <c r="B307" s="40"/>
      <c r="C307"/>
      <c r="D307" s="41" t="s">
        <v>227</v>
      </c>
      <c r="E307" s="41" t="s">
        <v>228</v>
      </c>
      <c r="F307" s="41" t="s">
        <v>229</v>
      </c>
      <c r="G307" s="41" t="s">
        <v>230</v>
      </c>
      <c r="H307" s="41" t="s">
        <v>231</v>
      </c>
      <c r="I307" s="41" t="s">
        <v>232</v>
      </c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</row>
    <row r="308" spans="1:24" ht="14.25" customHeight="1" x14ac:dyDescent="0.15">
      <c r="A308" s="40"/>
      <c r="B308" s="40"/>
      <c r="C308"/>
      <c r="D308" s="16" t="s">
        <v>212</v>
      </c>
      <c r="E308" s="16" t="s">
        <v>212</v>
      </c>
      <c r="F308" s="16" t="s">
        <v>212</v>
      </c>
      <c r="G308" s="16" t="s">
        <v>212</v>
      </c>
      <c r="H308" s="16" t="s">
        <v>218</v>
      </c>
      <c r="I308" s="16" t="s">
        <v>218</v>
      </c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</row>
    <row r="309" spans="1:24" ht="14.25" customHeight="1" x14ac:dyDescent="0.15">
      <c r="A309" s="40"/>
      <c r="B309" s="40"/>
      <c r="C309"/>
      <c r="D309" s="16" t="s">
        <v>33</v>
      </c>
      <c r="E309" s="16" t="s">
        <v>33</v>
      </c>
      <c r="F309" s="16" t="s">
        <v>33</v>
      </c>
      <c r="G309" s="16" t="s">
        <v>33</v>
      </c>
      <c r="H309" s="16" t="s">
        <v>219</v>
      </c>
      <c r="I309" s="16" t="s">
        <v>219</v>
      </c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</row>
    <row r="310" spans="1:24" ht="14.25" customHeight="1" x14ac:dyDescent="0.15">
      <c r="A310" s="40"/>
      <c r="B310" s="40"/>
      <c r="C310"/>
      <c r="D310" s="16" t="s">
        <v>213</v>
      </c>
      <c r="E310" s="16" t="s">
        <v>213</v>
      </c>
      <c r="F310" s="16" t="s">
        <v>217</v>
      </c>
      <c r="G310" s="16" t="s">
        <v>217</v>
      </c>
      <c r="H310" s="16" t="s">
        <v>220</v>
      </c>
      <c r="I310" s="16" t="s">
        <v>220</v>
      </c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</row>
    <row r="311" spans="1:24" ht="14.25" customHeight="1" x14ac:dyDescent="0.15">
      <c r="A311" s="40"/>
      <c r="B311" s="40"/>
      <c r="C311"/>
      <c r="D311" s="16" t="s">
        <v>216</v>
      </c>
      <c r="E311" s="16" t="s">
        <v>216</v>
      </c>
      <c r="F311" s="16" t="s">
        <v>213</v>
      </c>
      <c r="G311" s="16" t="s">
        <v>213</v>
      </c>
      <c r="H311" s="16" t="s">
        <v>221</v>
      </c>
      <c r="I311" s="16" t="s">
        <v>221</v>
      </c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</row>
    <row r="312" spans="1:24" ht="14.25" customHeight="1" x14ac:dyDescent="0.15">
      <c r="A312" s="40"/>
      <c r="B312" s="40"/>
      <c r="C312"/>
      <c r="D312" s="16" t="s">
        <v>215</v>
      </c>
      <c r="E312" s="16" t="s">
        <v>215</v>
      </c>
      <c r="F312" s="16" t="s">
        <v>216</v>
      </c>
      <c r="G312" s="16" t="s">
        <v>216</v>
      </c>
      <c r="H312" s="16" t="s">
        <v>222</v>
      </c>
      <c r="I312" s="16" t="s">
        <v>222</v>
      </c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</row>
    <row r="313" spans="1:24" ht="14.25" customHeight="1" x14ac:dyDescent="0.15">
      <c r="A313" s="40"/>
      <c r="B313" s="40"/>
      <c r="C313"/>
      <c r="D313" s="16" t="s">
        <v>214</v>
      </c>
      <c r="E313" s="16" t="s">
        <v>214</v>
      </c>
      <c r="F313" s="16" t="s">
        <v>215</v>
      </c>
      <c r="G313" s="16" t="s">
        <v>215</v>
      </c>
      <c r="H313" s="16" t="s">
        <v>223</v>
      </c>
      <c r="I313" s="16" t="s">
        <v>223</v>
      </c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</row>
    <row r="314" spans="1:24" ht="14.25" customHeight="1" x14ac:dyDescent="0.15">
      <c r="A314" s="40"/>
      <c r="B314" s="40"/>
      <c r="C314"/>
      <c r="D314"/>
      <c r="E314"/>
      <c r="F314" s="16" t="s">
        <v>214</v>
      </c>
      <c r="G314" s="16" t="s">
        <v>214</v>
      </c>
      <c r="H314" s="16" t="s">
        <v>224</v>
      </c>
      <c r="I314" s="16" t="s">
        <v>224</v>
      </c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</row>
    <row r="315" spans="1:24" ht="14.25" customHeight="1" x14ac:dyDescent="0.15">
      <c r="A315" s="40"/>
      <c r="B315" s="40"/>
      <c r="C315"/>
      <c r="D315"/>
      <c r="E315"/>
      <c r="F315"/>
      <c r="G315"/>
      <c r="H315" s="16" t="s">
        <v>225</v>
      </c>
      <c r="I315" s="16" t="s">
        <v>225</v>
      </c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</row>
    <row r="316" spans="1:24" ht="14.25" customHeight="1" x14ac:dyDescent="0.15">
      <c r="A316" s="40"/>
      <c r="B316" s="40"/>
      <c r="C316"/>
      <c r="D316"/>
      <c r="E316"/>
      <c r="F316"/>
      <c r="G316"/>
      <c r="H316"/>
      <c r="I316"/>
      <c r="J316" s="41"/>
      <c r="K316" s="41"/>
      <c r="L316" s="41"/>
      <c r="M316" s="41"/>
      <c r="N316" s="41"/>
      <c r="O316" s="41"/>
      <c r="P316" s="41"/>
      <c r="Q316" s="41"/>
      <c r="R316" s="42"/>
      <c r="S316" s="42"/>
      <c r="T316" s="42"/>
      <c r="U316" s="41"/>
      <c r="V316" s="41"/>
      <c r="W316" s="41"/>
      <c r="X316" s="41"/>
    </row>
    <row r="317" spans="1:24" ht="14.25" customHeight="1" x14ac:dyDescent="0.15">
      <c r="A317" s="40"/>
      <c r="B317" s="40"/>
      <c r="C317"/>
      <c r="D317"/>
      <c r="E317"/>
      <c r="F317"/>
      <c r="G317"/>
      <c r="H317"/>
      <c r="I317"/>
      <c r="J317" s="41"/>
      <c r="K317" s="41"/>
      <c r="L317" s="41"/>
      <c r="M317" s="41"/>
      <c r="N317" s="41"/>
      <c r="O317" s="41"/>
      <c r="P317" s="41"/>
      <c r="Q317" s="41"/>
      <c r="R317" s="42"/>
      <c r="S317" s="42"/>
      <c r="T317" s="42"/>
      <c r="U317" s="41"/>
      <c r="V317" s="41"/>
      <c r="W317" s="41"/>
      <c r="X317" s="41"/>
    </row>
    <row r="318" spans="1:24" ht="14.25" customHeight="1" x14ac:dyDescent="0.15">
      <c r="A318" s="40"/>
      <c r="B318" s="40"/>
      <c r="C318"/>
      <c r="D318"/>
      <c r="E318"/>
      <c r="F318"/>
      <c r="G318"/>
      <c r="H318"/>
      <c r="I318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</row>
    <row r="319" spans="1:24" ht="14.25" customHeight="1" x14ac:dyDescent="0.15">
      <c r="A319" s="40"/>
      <c r="B319" s="40"/>
      <c r="C319"/>
      <c r="D319"/>
      <c r="E319"/>
      <c r="F319"/>
      <c r="G319"/>
      <c r="H319"/>
      <c r="I319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</row>
    <row r="320" spans="1:24" ht="14.25" customHeight="1" x14ac:dyDescent="0.15">
      <c r="A320" s="40"/>
      <c r="B320" s="40"/>
      <c r="C320"/>
      <c r="D320"/>
      <c r="E320"/>
      <c r="F320"/>
      <c r="G320"/>
      <c r="H320"/>
      <c r="I320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</row>
    <row r="321" spans="1:24" ht="14.25" customHeight="1" x14ac:dyDescent="0.15">
      <c r="A321" s="40"/>
      <c r="B321" s="40"/>
      <c r="C321"/>
      <c r="D321"/>
      <c r="E321"/>
      <c r="F321"/>
      <c r="G321"/>
      <c r="H321"/>
      <c r="I32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</row>
    <row r="322" spans="1:24" ht="14.25" customHeight="1" x14ac:dyDescent="0.15">
      <c r="A322" s="40"/>
      <c r="B322" s="40"/>
      <c r="C322"/>
      <c r="D322"/>
      <c r="E322"/>
      <c r="F322"/>
      <c r="G322"/>
      <c r="H322"/>
      <c r="I322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</row>
    <row r="323" spans="1:24" ht="14.25" customHeight="1" x14ac:dyDescent="0.15">
      <c r="A323" s="40"/>
      <c r="B323" s="40"/>
      <c r="C323"/>
      <c r="D323"/>
      <c r="E323"/>
      <c r="F323"/>
      <c r="G323"/>
      <c r="H323"/>
      <c r="I323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</row>
    <row r="324" spans="1:24" ht="14.25" customHeight="1" x14ac:dyDescent="0.15">
      <c r="A324" s="40"/>
      <c r="B324" s="40"/>
      <c r="C324"/>
      <c r="D324"/>
      <c r="E324"/>
      <c r="F324"/>
      <c r="G324"/>
      <c r="H324"/>
      <c r="I324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</row>
    <row r="325" spans="1:24" ht="14.25" customHeight="1" x14ac:dyDescent="0.15">
      <c r="A325" s="40"/>
      <c r="B325" s="40"/>
      <c r="C325"/>
      <c r="D325"/>
      <c r="E325"/>
      <c r="F325"/>
      <c r="G325"/>
      <c r="H325"/>
      <c r="I325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</row>
    <row r="326" spans="1:24" ht="14.25" customHeight="1" x14ac:dyDescent="0.15">
      <c r="A326" s="40"/>
      <c r="B326" s="40"/>
      <c r="C326"/>
      <c r="D326"/>
      <c r="E326"/>
      <c r="F326"/>
      <c r="G326"/>
      <c r="H326"/>
      <c r="I326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</row>
    <row r="327" spans="1:24" ht="14.25" customHeight="1" x14ac:dyDescent="0.15">
      <c r="A327" s="40"/>
      <c r="B327" s="40"/>
      <c r="C327"/>
      <c r="D327"/>
      <c r="E327"/>
      <c r="F327"/>
      <c r="G327"/>
      <c r="H327"/>
      <c r="I327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</row>
    <row r="328" spans="1:24" ht="14.25" customHeight="1" x14ac:dyDescent="0.15">
      <c r="A328" s="40"/>
      <c r="B328" s="40"/>
      <c r="C328"/>
      <c r="D328"/>
      <c r="E328"/>
      <c r="F328"/>
      <c r="G328"/>
      <c r="H328"/>
      <c r="I328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</row>
    <row r="329" spans="1:24" ht="14.25" customHeight="1" x14ac:dyDescent="0.15">
      <c r="A329" s="40"/>
      <c r="B329" s="40"/>
      <c r="C329"/>
      <c r="D329"/>
      <c r="E329"/>
      <c r="F329"/>
      <c r="G329"/>
      <c r="H329"/>
      <c r="I329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</row>
    <row r="330" spans="1:24" ht="14.25" customHeight="1" x14ac:dyDescent="0.15">
      <c r="A330" s="40"/>
      <c r="B330" s="40"/>
      <c r="C330"/>
      <c r="D330"/>
      <c r="E330"/>
      <c r="F330"/>
      <c r="G330"/>
      <c r="H330"/>
      <c r="I330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</row>
    <row r="331" spans="1:24" ht="14.25" customHeight="1" x14ac:dyDescent="0.15">
      <c r="A331" s="40"/>
      <c r="B331" s="40"/>
      <c r="C331"/>
      <c r="D331"/>
      <c r="E331"/>
      <c r="F331"/>
      <c r="G331"/>
      <c r="H331"/>
      <c r="I33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</row>
    <row r="332" spans="1:24" ht="14.25" customHeight="1" x14ac:dyDescent="0.15">
      <c r="A332" s="40"/>
      <c r="B332" s="35"/>
      <c r="C332"/>
      <c r="D332"/>
      <c r="E332"/>
      <c r="F332"/>
      <c r="G332"/>
      <c r="H332"/>
      <c r="I332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</row>
    <row r="333" spans="1:24" ht="14.25" customHeight="1" x14ac:dyDescent="0.15">
      <c r="A333" s="40"/>
      <c r="B333" s="35"/>
      <c r="C333"/>
      <c r="D333"/>
      <c r="E333"/>
      <c r="F333"/>
      <c r="G333"/>
      <c r="H333"/>
      <c r="I333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</row>
    <row r="334" spans="1:24" ht="14.25" customHeight="1" x14ac:dyDescent="0.15">
      <c r="A334" s="40"/>
      <c r="B334" s="35"/>
      <c r="C334"/>
      <c r="D334"/>
      <c r="E334"/>
      <c r="F334"/>
      <c r="G334"/>
      <c r="H334"/>
      <c r="I334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</row>
    <row r="335" spans="1:24" ht="14.25" customHeight="1" x14ac:dyDescent="0.15">
      <c r="A335" s="40"/>
      <c r="B335" s="35"/>
      <c r="C335"/>
      <c r="D335"/>
      <c r="E335"/>
      <c r="F335"/>
      <c r="G335"/>
      <c r="H335"/>
      <c r="I335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</row>
    <row r="336" spans="1:24" ht="14.25" customHeight="1" x14ac:dyDescent="0.15">
      <c r="A336" s="40"/>
      <c r="B336" s="35"/>
      <c r="C336"/>
      <c r="D336"/>
      <c r="E336"/>
      <c r="F336"/>
      <c r="G336"/>
      <c r="H336"/>
      <c r="I336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</row>
    <row r="337" spans="1:24" ht="14.25" customHeight="1" x14ac:dyDescent="0.15">
      <c r="A337" s="40"/>
      <c r="B337" s="35"/>
      <c r="C337"/>
      <c r="D337"/>
      <c r="E337"/>
      <c r="F337"/>
      <c r="G337"/>
      <c r="H337"/>
      <c r="I337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</row>
    <row r="338" spans="1:24" ht="14.25" customHeight="1" x14ac:dyDescent="0.15">
      <c r="A338" s="40"/>
      <c r="B338" s="35"/>
      <c r="C338"/>
      <c r="D338"/>
      <c r="E338"/>
      <c r="F338"/>
      <c r="G338"/>
      <c r="H338"/>
      <c r="I338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</row>
    <row r="339" spans="1:24" ht="14.25" customHeight="1" x14ac:dyDescent="0.15">
      <c r="A339" s="40"/>
      <c r="B339" s="35"/>
      <c r="C339"/>
      <c r="D339"/>
      <c r="E339"/>
      <c r="F339"/>
      <c r="G339"/>
      <c r="H339"/>
      <c r="I339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</row>
    <row r="340" spans="1:24" ht="14.25" customHeight="1" x14ac:dyDescent="0.15">
      <c r="A340" s="40"/>
      <c r="B340" s="35"/>
      <c r="C340"/>
      <c r="D340"/>
      <c r="E340"/>
      <c r="F340"/>
      <c r="G340"/>
      <c r="H340"/>
      <c r="I340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</row>
    <row r="341" spans="1:24" ht="14.25" customHeight="1" x14ac:dyDescent="0.15">
      <c r="A341" s="40"/>
      <c r="B341" s="35"/>
      <c r="C341"/>
      <c r="D341"/>
      <c r="E341"/>
      <c r="F341"/>
      <c r="G341"/>
      <c r="H341"/>
      <c r="I3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</row>
    <row r="342" spans="1:24" ht="14.25" customHeight="1" x14ac:dyDescent="0.15">
      <c r="A342" s="40"/>
      <c r="B342" s="35"/>
      <c r="C342"/>
      <c r="D342"/>
      <c r="E342"/>
      <c r="F342"/>
      <c r="G342"/>
      <c r="H342"/>
      <c r="I342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</row>
    <row r="343" spans="1:24" ht="14.25" customHeight="1" x14ac:dyDescent="0.15">
      <c r="A343" s="40"/>
      <c r="B343" s="35"/>
      <c r="C343"/>
      <c r="D343"/>
      <c r="E343"/>
      <c r="F343"/>
      <c r="G343"/>
      <c r="H343"/>
      <c r="I343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</row>
    <row r="344" spans="1:24" ht="14.25" customHeight="1" x14ac:dyDescent="0.15">
      <c r="A344" s="40"/>
      <c r="B344" s="35"/>
      <c r="C344"/>
      <c r="D344"/>
      <c r="E344"/>
      <c r="F344"/>
      <c r="G344"/>
      <c r="H344"/>
      <c r="I344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</row>
    <row r="345" spans="1:24" ht="14.25" customHeight="1" x14ac:dyDescent="0.15">
      <c r="A345" s="40"/>
      <c r="B345" s="35"/>
      <c r="C345"/>
      <c r="D345"/>
      <c r="E345"/>
      <c r="F345"/>
      <c r="G345"/>
      <c r="H345"/>
      <c r="I345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</row>
    <row r="346" spans="1:24" ht="14.25" customHeight="1" x14ac:dyDescent="0.15">
      <c r="A346" s="40"/>
      <c r="B346" s="35"/>
      <c r="C346"/>
      <c r="D346"/>
      <c r="E346"/>
      <c r="F346"/>
      <c r="G346"/>
      <c r="H346"/>
      <c r="I346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</row>
    <row r="347" spans="1:24" ht="14.25" customHeight="1" x14ac:dyDescent="0.15">
      <c r="A347" s="40"/>
      <c r="B347" s="35"/>
      <c r="C347"/>
      <c r="D347"/>
      <c r="E347"/>
      <c r="F347"/>
      <c r="G347"/>
      <c r="H347"/>
      <c r="I347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</row>
    <row r="348" spans="1:24" ht="14.25" customHeight="1" x14ac:dyDescent="0.15">
      <c r="A348" s="40"/>
      <c r="B348" s="35"/>
      <c r="C348"/>
      <c r="D348"/>
      <c r="E348"/>
      <c r="F348"/>
      <c r="G348"/>
      <c r="H348"/>
      <c r="I348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</row>
    <row r="349" spans="1:24" ht="14.25" customHeight="1" x14ac:dyDescent="0.15">
      <c r="A349" s="40"/>
      <c r="B349" s="35"/>
      <c r="C349"/>
      <c r="D349"/>
      <c r="E349"/>
      <c r="F349"/>
      <c r="G349"/>
      <c r="H349"/>
      <c r="I349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</row>
    <row r="350" spans="1:24" ht="14.25" customHeight="1" x14ac:dyDescent="0.15">
      <c r="A350" s="40"/>
      <c r="B350" s="35"/>
      <c r="C350"/>
      <c r="D350"/>
      <c r="E350"/>
      <c r="F350"/>
      <c r="G350"/>
      <c r="H350"/>
      <c r="I350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</row>
    <row r="351" spans="1:24" ht="14.25" customHeight="1" x14ac:dyDescent="0.15">
      <c r="A351" s="40"/>
      <c r="B351" s="35"/>
      <c r="C351"/>
      <c r="D351"/>
      <c r="E351"/>
      <c r="F351"/>
      <c r="G351"/>
      <c r="H351"/>
      <c r="I35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</row>
    <row r="352" spans="1:24" ht="14.25" customHeight="1" x14ac:dyDescent="0.15">
      <c r="A352" s="40"/>
      <c r="B352" s="35"/>
      <c r="C352"/>
      <c r="D352"/>
      <c r="E352"/>
      <c r="F352"/>
      <c r="G352"/>
      <c r="H352"/>
      <c r="I352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</row>
    <row r="353" spans="1:24" ht="14.25" customHeight="1" x14ac:dyDescent="0.15">
      <c r="A353" s="40"/>
      <c r="B353" s="35"/>
      <c r="C353"/>
      <c r="D353"/>
      <c r="E353"/>
      <c r="F353"/>
      <c r="G353"/>
      <c r="H353"/>
      <c r="I353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</row>
    <row r="354" spans="1:24" ht="14.25" customHeight="1" x14ac:dyDescent="0.15">
      <c r="A354" s="40"/>
      <c r="B354" s="35"/>
      <c r="C354"/>
      <c r="D354"/>
      <c r="E354"/>
      <c r="F354"/>
      <c r="G354"/>
      <c r="H354"/>
      <c r="I354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</row>
    <row r="355" spans="1:24" ht="14.25" customHeight="1" x14ac:dyDescent="0.15">
      <c r="A355" s="40"/>
      <c r="B355" s="35"/>
      <c r="C355"/>
      <c r="D355"/>
      <c r="E355"/>
      <c r="F355"/>
      <c r="G355"/>
      <c r="H355"/>
      <c r="I355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</row>
    <row r="356" spans="1:24" ht="14.25" customHeight="1" x14ac:dyDescent="0.15">
      <c r="A356" s="40"/>
      <c r="B356" s="35"/>
      <c r="C356"/>
      <c r="D356"/>
      <c r="E356"/>
      <c r="F356"/>
      <c r="G356"/>
      <c r="H356"/>
      <c r="I356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</row>
    <row r="357" spans="1:24" ht="14.25" customHeight="1" x14ac:dyDescent="0.15">
      <c r="A357" s="40"/>
      <c r="B357" s="35"/>
      <c r="C357"/>
      <c r="D357"/>
      <c r="E357"/>
      <c r="F357"/>
      <c r="G357"/>
      <c r="H357"/>
      <c r="I357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</row>
    <row r="358" spans="1:24" ht="14.25" customHeight="1" x14ac:dyDescent="0.15">
      <c r="A358" s="40"/>
      <c r="B358" s="35"/>
      <c r="C358"/>
      <c r="D358"/>
      <c r="E358"/>
      <c r="F358"/>
      <c r="G358"/>
      <c r="H358"/>
      <c r="I358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</row>
    <row r="359" spans="1:24" ht="14.25" customHeight="1" x14ac:dyDescent="0.15">
      <c r="A359" s="40"/>
      <c r="B359" s="35"/>
      <c r="C359"/>
      <c r="D359"/>
      <c r="E359"/>
      <c r="F359"/>
      <c r="G359"/>
      <c r="H359"/>
      <c r="I359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</row>
    <row r="360" spans="1:24" ht="14.25" customHeight="1" x14ac:dyDescent="0.15">
      <c r="A360" s="40"/>
      <c r="B360" s="35"/>
      <c r="C360"/>
      <c r="D360"/>
      <c r="E360"/>
      <c r="F360"/>
      <c r="G360"/>
      <c r="H360"/>
      <c r="I360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</row>
    <row r="361" spans="1:24" ht="14.25" customHeight="1" x14ac:dyDescent="0.15">
      <c r="A361" s="40"/>
      <c r="B361" s="35"/>
      <c r="C361"/>
      <c r="D361"/>
      <c r="E361"/>
      <c r="F361"/>
      <c r="G361"/>
      <c r="H361"/>
      <c r="I36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</row>
    <row r="362" spans="1:24" ht="14.25" customHeight="1" x14ac:dyDescent="0.15">
      <c r="A362" s="40"/>
      <c r="B362" s="35"/>
      <c r="C362"/>
      <c r="D362"/>
      <c r="E362"/>
      <c r="F362"/>
      <c r="G362"/>
      <c r="H362"/>
      <c r="I362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</row>
    <row r="363" spans="1:24" ht="14.25" customHeight="1" x14ac:dyDescent="0.15">
      <c r="A363" s="40"/>
      <c r="B363" s="35"/>
      <c r="C363"/>
      <c r="D363"/>
      <c r="E363"/>
      <c r="F363"/>
      <c r="G363"/>
      <c r="H363"/>
      <c r="I363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</row>
    <row r="364" spans="1:24" ht="14.25" customHeight="1" x14ac:dyDescent="0.15">
      <c r="A364" s="40"/>
      <c r="B364" s="35"/>
      <c r="C364"/>
      <c r="D364"/>
      <c r="E364"/>
      <c r="F364"/>
      <c r="G364"/>
      <c r="H364"/>
      <c r="I364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</row>
    <row r="365" spans="1:24" ht="14.25" customHeight="1" x14ac:dyDescent="0.15">
      <c r="A365" s="40"/>
      <c r="B365" s="35"/>
      <c r="C365"/>
      <c r="D365"/>
      <c r="E365"/>
      <c r="F365"/>
      <c r="G365"/>
      <c r="H365"/>
      <c r="I365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</row>
    <row r="366" spans="1:24" ht="14.25" customHeight="1" x14ac:dyDescent="0.15">
      <c r="A366" s="40"/>
      <c r="B366" s="35"/>
      <c r="C366"/>
      <c r="D366"/>
      <c r="E366"/>
      <c r="F366"/>
      <c r="G366"/>
      <c r="H366"/>
      <c r="I366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</row>
    <row r="367" spans="1:24" ht="14.25" customHeight="1" x14ac:dyDescent="0.15">
      <c r="A367" s="40"/>
      <c r="B367" s="35"/>
      <c r="C367"/>
      <c r="D367"/>
      <c r="E367"/>
      <c r="F367"/>
      <c r="G367"/>
      <c r="H367"/>
      <c r="I367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</row>
    <row r="368" spans="1:24" ht="14.25" customHeight="1" x14ac:dyDescent="0.15">
      <c r="A368" s="40"/>
      <c r="B368" s="35"/>
      <c r="C368"/>
      <c r="D368"/>
      <c r="E368"/>
      <c r="F368"/>
      <c r="G368"/>
      <c r="H368"/>
      <c r="I368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</row>
    <row r="369" spans="1:24" ht="14.25" customHeight="1" x14ac:dyDescent="0.15">
      <c r="A369" s="40"/>
      <c r="B369" s="35"/>
      <c r="C369"/>
      <c r="D369"/>
      <c r="E369"/>
      <c r="F369"/>
      <c r="G369"/>
      <c r="H369"/>
      <c r="I369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</row>
    <row r="370" spans="1:24" ht="14.25" customHeight="1" x14ac:dyDescent="0.15">
      <c r="A370" s="40"/>
      <c r="B370" s="35"/>
      <c r="C370"/>
      <c r="D370"/>
      <c r="E370"/>
      <c r="F370"/>
      <c r="G370"/>
      <c r="H370"/>
      <c r="I370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</row>
    <row r="371" spans="1:24" ht="14.25" customHeight="1" x14ac:dyDescent="0.15">
      <c r="A371" s="40"/>
      <c r="B371" s="35"/>
      <c r="C371"/>
      <c r="D371"/>
      <c r="E371"/>
      <c r="F371"/>
      <c r="G371"/>
      <c r="H371"/>
      <c r="I37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</row>
    <row r="372" spans="1:24" ht="14.25" customHeight="1" x14ac:dyDescent="0.15">
      <c r="A372" s="40"/>
      <c r="B372" s="35"/>
      <c r="C372"/>
      <c r="D372"/>
      <c r="E372"/>
      <c r="F372"/>
      <c r="G372"/>
      <c r="H372"/>
      <c r="I372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</row>
    <row r="373" spans="1:24" ht="14.25" customHeight="1" x14ac:dyDescent="0.15">
      <c r="A373" s="40"/>
      <c r="B373" s="35"/>
      <c r="C373"/>
      <c r="D373"/>
      <c r="E373"/>
      <c r="F373"/>
      <c r="G373"/>
      <c r="H373"/>
      <c r="I373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</row>
    <row r="374" spans="1:24" ht="14.25" customHeight="1" x14ac:dyDescent="0.15">
      <c r="A374" s="40"/>
      <c r="B374" s="35"/>
      <c r="C374"/>
      <c r="D374"/>
      <c r="E374"/>
      <c r="F374"/>
      <c r="G374"/>
      <c r="H374"/>
      <c r="I374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</row>
    <row r="375" spans="1:24" ht="14.25" customHeight="1" x14ac:dyDescent="0.15">
      <c r="A375" s="40"/>
      <c r="B375" s="35"/>
      <c r="C375"/>
      <c r="D375"/>
      <c r="E375"/>
      <c r="F375"/>
      <c r="G375"/>
      <c r="H375"/>
      <c r="I375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</row>
    <row r="376" spans="1:24" ht="14.25" customHeight="1" x14ac:dyDescent="0.15">
      <c r="A376" s="40"/>
      <c r="B376" s="35"/>
      <c r="C376"/>
      <c r="D376"/>
      <c r="E376"/>
      <c r="F376"/>
      <c r="G376"/>
      <c r="H376"/>
      <c r="I376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</row>
    <row r="377" spans="1:24" ht="14.25" customHeight="1" x14ac:dyDescent="0.15">
      <c r="A377" s="40"/>
      <c r="B377" s="35"/>
      <c r="C377"/>
      <c r="D377"/>
      <c r="E377"/>
      <c r="F377"/>
      <c r="G377"/>
      <c r="H377"/>
      <c r="I377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</row>
    <row r="378" spans="1:24" ht="14.25" customHeight="1" x14ac:dyDescent="0.15">
      <c r="A378" s="40"/>
      <c r="B378" s="35"/>
      <c r="C378"/>
      <c r="D378"/>
      <c r="E378"/>
      <c r="F378"/>
      <c r="G378"/>
      <c r="H378"/>
      <c r="I378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</row>
    <row r="379" spans="1:24" ht="14.25" customHeight="1" x14ac:dyDescent="0.15">
      <c r="A379" s="40"/>
      <c r="B379" s="35"/>
      <c r="C379"/>
      <c r="D379"/>
      <c r="E379"/>
      <c r="F379"/>
      <c r="G379"/>
      <c r="H379"/>
      <c r="I379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</row>
    <row r="380" spans="1:24" ht="14.25" customHeight="1" x14ac:dyDescent="0.15">
      <c r="A380" s="40"/>
      <c r="B380" s="35"/>
      <c r="C380"/>
      <c r="D380"/>
      <c r="E380"/>
      <c r="F380"/>
      <c r="G380"/>
      <c r="H380"/>
      <c r="I380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</row>
    <row r="381" spans="1:24" ht="14.25" customHeight="1" x14ac:dyDescent="0.15">
      <c r="A381" s="40"/>
      <c r="B381" s="35"/>
      <c r="C381"/>
      <c r="D381"/>
      <c r="E381"/>
      <c r="F381"/>
      <c r="G381"/>
      <c r="H381"/>
      <c r="I38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</row>
    <row r="382" spans="1:24" ht="14.25" customHeight="1" x14ac:dyDescent="0.15">
      <c r="A382" s="40"/>
      <c r="B382" s="35"/>
      <c r="C382"/>
      <c r="D382"/>
      <c r="E382"/>
      <c r="F382"/>
      <c r="G382"/>
      <c r="H382"/>
      <c r="I382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</row>
    <row r="383" spans="1:24" ht="14.25" customHeight="1" x14ac:dyDescent="0.15">
      <c r="A383" s="40"/>
      <c r="B383" s="35"/>
      <c r="C383"/>
      <c r="D383"/>
      <c r="E383"/>
      <c r="F383"/>
      <c r="G383"/>
      <c r="H383"/>
      <c r="I383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</row>
    <row r="384" spans="1:24" ht="14.25" customHeight="1" x14ac:dyDescent="0.15">
      <c r="A384" s="40"/>
      <c r="B384" s="35"/>
      <c r="C384"/>
      <c r="D384"/>
      <c r="E384"/>
      <c r="F384"/>
      <c r="G384"/>
      <c r="H384"/>
      <c r="I384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</row>
    <row r="385" spans="1:24" ht="14.25" customHeight="1" x14ac:dyDescent="0.15">
      <c r="A385" s="40"/>
      <c r="B385" s="35"/>
      <c r="C385"/>
      <c r="D385"/>
      <c r="E385"/>
      <c r="F385"/>
      <c r="G385"/>
      <c r="H385"/>
      <c r="I385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</row>
    <row r="386" spans="1:24" ht="14.25" customHeight="1" x14ac:dyDescent="0.15">
      <c r="A386" s="40"/>
      <c r="B386" s="35"/>
      <c r="C386"/>
      <c r="D386"/>
      <c r="E386"/>
      <c r="F386"/>
      <c r="G386"/>
      <c r="H386"/>
      <c r="I386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</row>
    <row r="387" spans="1:24" ht="14.25" customHeight="1" x14ac:dyDescent="0.15">
      <c r="A387" s="40"/>
      <c r="B387" s="35"/>
      <c r="C387"/>
      <c r="D387"/>
      <c r="E387"/>
      <c r="F387"/>
      <c r="G387"/>
      <c r="H387"/>
      <c r="I387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</row>
    <row r="388" spans="1:24" ht="14.25" customHeight="1" x14ac:dyDescent="0.15">
      <c r="A388" s="40"/>
      <c r="B388" s="35"/>
      <c r="C388"/>
      <c r="D388"/>
      <c r="E388"/>
      <c r="F388"/>
      <c r="G388"/>
      <c r="H388"/>
      <c r="I388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</row>
    <row r="389" spans="1:24" ht="14.25" customHeight="1" x14ac:dyDescent="0.15">
      <c r="A389" s="40"/>
      <c r="B389" s="35"/>
      <c r="C389"/>
      <c r="D389"/>
      <c r="E389"/>
      <c r="F389"/>
      <c r="G389"/>
      <c r="H389"/>
      <c r="I389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</row>
    <row r="390" spans="1:24" ht="14.25" customHeight="1" x14ac:dyDescent="0.15">
      <c r="A390" s="40"/>
      <c r="B390" s="35"/>
      <c r="C390"/>
      <c r="D390"/>
      <c r="E390"/>
      <c r="F390"/>
      <c r="G390"/>
      <c r="H390"/>
      <c r="I390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</row>
    <row r="391" spans="1:24" ht="14.25" customHeight="1" x14ac:dyDescent="0.15">
      <c r="A391" s="40"/>
      <c r="B391" s="35"/>
      <c r="C391"/>
      <c r="D391"/>
      <c r="E391"/>
      <c r="F391"/>
      <c r="G391"/>
      <c r="H391"/>
      <c r="I39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</row>
    <row r="392" spans="1:24" ht="14.25" customHeight="1" x14ac:dyDescent="0.15">
      <c r="A392" s="40"/>
      <c r="B392" s="35"/>
      <c r="C392"/>
      <c r="D392"/>
      <c r="E392"/>
      <c r="F392"/>
      <c r="G392"/>
      <c r="H392"/>
      <c r="I392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</row>
    <row r="393" spans="1:24" ht="14.25" customHeight="1" x14ac:dyDescent="0.15">
      <c r="A393" s="40"/>
      <c r="B393" s="35"/>
      <c r="C393"/>
      <c r="D393"/>
      <c r="E393"/>
      <c r="F393"/>
      <c r="G393"/>
      <c r="H393"/>
      <c r="I393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</row>
    <row r="394" spans="1:24" ht="14.25" customHeight="1" x14ac:dyDescent="0.15">
      <c r="A394" s="40"/>
      <c r="B394" s="35"/>
      <c r="C394"/>
      <c r="D394"/>
      <c r="E394"/>
      <c r="F394"/>
      <c r="G394"/>
      <c r="H394"/>
      <c r="I394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</row>
    <row r="395" spans="1:24" ht="14.25" customHeight="1" x14ac:dyDescent="0.15">
      <c r="A395" s="40"/>
      <c r="B395" s="35"/>
      <c r="C395"/>
      <c r="D395"/>
      <c r="E395"/>
      <c r="F395"/>
      <c r="G395"/>
      <c r="H395"/>
      <c r="I395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</row>
    <row r="396" spans="1:24" ht="14.25" customHeight="1" x14ac:dyDescent="0.15">
      <c r="A396" s="40"/>
      <c r="B396" s="35"/>
      <c r="C396"/>
      <c r="D396"/>
      <c r="E396"/>
      <c r="F396"/>
      <c r="G396"/>
      <c r="H396"/>
      <c r="I396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</row>
    <row r="397" spans="1:24" ht="14.25" customHeight="1" x14ac:dyDescent="0.15">
      <c r="A397" s="40"/>
      <c r="B397" s="35"/>
      <c r="C397"/>
      <c r="D397"/>
      <c r="E397"/>
      <c r="F397"/>
      <c r="G397"/>
      <c r="H397"/>
      <c r="I397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</row>
    <row r="398" spans="1:24" ht="14.25" customHeight="1" x14ac:dyDescent="0.15">
      <c r="A398" s="40"/>
      <c r="B398" s="35"/>
      <c r="C398"/>
      <c r="D398"/>
      <c r="E398"/>
      <c r="F398"/>
      <c r="G398"/>
      <c r="H398"/>
      <c r="I398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</row>
    <row r="399" spans="1:24" ht="14.25" customHeight="1" x14ac:dyDescent="0.15">
      <c r="A399" s="40"/>
      <c r="B399" s="35"/>
      <c r="C399"/>
      <c r="D399"/>
      <c r="E399"/>
      <c r="F399"/>
      <c r="G399"/>
      <c r="H399"/>
      <c r="I399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</row>
    <row r="400" spans="1:24" ht="14.25" customHeight="1" x14ac:dyDescent="0.15">
      <c r="A400" s="40"/>
      <c r="B400" s="35"/>
      <c r="C400"/>
      <c r="D400"/>
      <c r="E400"/>
      <c r="F400"/>
      <c r="G400"/>
      <c r="H400"/>
      <c r="I400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</row>
    <row r="401" spans="1:24" ht="14.25" customHeight="1" x14ac:dyDescent="0.15">
      <c r="A401" s="40"/>
      <c r="B401" s="35"/>
      <c r="C401"/>
      <c r="D401"/>
      <c r="E401"/>
      <c r="F401"/>
      <c r="G401"/>
      <c r="H401"/>
      <c r="I40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</row>
    <row r="402" spans="1:24" ht="14.25" customHeight="1" x14ac:dyDescent="0.15">
      <c r="A402" s="40"/>
      <c r="B402" s="35"/>
      <c r="C402"/>
      <c r="D402"/>
      <c r="E402"/>
      <c r="F402"/>
      <c r="G402"/>
      <c r="H402"/>
      <c r="I402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</row>
    <row r="403" spans="1:24" ht="14.25" customHeight="1" x14ac:dyDescent="0.15">
      <c r="A403" s="40"/>
      <c r="B403" s="35"/>
      <c r="C403"/>
      <c r="D403"/>
      <c r="E403"/>
      <c r="F403"/>
      <c r="G403"/>
      <c r="H403"/>
      <c r="I403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</row>
    <row r="404" spans="1:24" ht="14.25" customHeight="1" x14ac:dyDescent="0.15">
      <c r="A404" s="40"/>
      <c r="B404" s="35"/>
      <c r="C404"/>
      <c r="D404"/>
      <c r="E404"/>
      <c r="F404"/>
      <c r="G404"/>
      <c r="H404"/>
      <c r="I404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</row>
    <row r="405" spans="1:24" ht="14.25" customHeight="1" x14ac:dyDescent="0.15">
      <c r="A405" s="40"/>
      <c r="B405" s="35"/>
      <c r="C405"/>
      <c r="D405"/>
      <c r="E405"/>
      <c r="F405"/>
      <c r="G405"/>
      <c r="H405"/>
      <c r="I405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</row>
    <row r="406" spans="1:24" ht="14.25" customHeight="1" x14ac:dyDescent="0.15">
      <c r="A406" s="40"/>
      <c r="B406" s="35"/>
      <c r="C406"/>
      <c r="D406"/>
      <c r="E406"/>
      <c r="F406"/>
      <c r="G406"/>
      <c r="H406"/>
      <c r="I406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</row>
    <row r="407" spans="1:24" ht="14.25" customHeight="1" x14ac:dyDescent="0.15">
      <c r="A407"/>
      <c r="B407"/>
      <c r="C407"/>
      <c r="D407"/>
      <c r="E407"/>
      <c r="F407"/>
      <c r="G407"/>
      <c r="H407"/>
      <c r="I407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</row>
    <row r="409" spans="1:24" ht="14.25" customHeight="1" x14ac:dyDescent="0.15">
      <c r="A409"/>
      <c r="B409"/>
      <c r="C409"/>
      <c r="D409" s="41" t="s">
        <v>233</v>
      </c>
      <c r="E409" s="41" t="s">
        <v>234</v>
      </c>
      <c r="F409" s="41" t="s">
        <v>235</v>
      </c>
      <c r="G409" s="41" t="s">
        <v>236</v>
      </c>
      <c r="H409" s="41" t="s">
        <v>237</v>
      </c>
      <c r="I409" s="41" t="s">
        <v>238</v>
      </c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</row>
    <row r="410" spans="1:24" ht="14.25" customHeight="1" x14ac:dyDescent="0.15">
      <c r="A410"/>
      <c r="B410"/>
      <c r="C410"/>
      <c r="D410" s="16" t="s">
        <v>212</v>
      </c>
      <c r="E410" s="16" t="s">
        <v>212</v>
      </c>
      <c r="F410" s="16" t="s">
        <v>212</v>
      </c>
      <c r="G410" s="16" t="s">
        <v>212</v>
      </c>
      <c r="H410" s="16" t="s">
        <v>218</v>
      </c>
      <c r="I410" s="16" t="s">
        <v>218</v>
      </c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</row>
    <row r="411" spans="1:24" ht="14.25" customHeight="1" x14ac:dyDescent="0.15">
      <c r="A411"/>
      <c r="B411"/>
      <c r="C411"/>
      <c r="D411" s="16" t="s">
        <v>33</v>
      </c>
      <c r="E411" s="16" t="s">
        <v>33</v>
      </c>
      <c r="F411" s="16" t="s">
        <v>33</v>
      </c>
      <c r="G411" s="16" t="s">
        <v>33</v>
      </c>
      <c r="H411" s="16" t="s">
        <v>219</v>
      </c>
      <c r="I411" s="16" t="s">
        <v>219</v>
      </c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</row>
    <row r="412" spans="1:24" ht="14.25" customHeight="1" x14ac:dyDescent="0.15">
      <c r="A412"/>
      <c r="B412"/>
      <c r="C412"/>
      <c r="D412" s="16" t="s">
        <v>213</v>
      </c>
      <c r="E412" s="16" t="s">
        <v>213</v>
      </c>
      <c r="F412" s="16" t="s">
        <v>217</v>
      </c>
      <c r="G412" s="16" t="s">
        <v>217</v>
      </c>
      <c r="H412" s="16" t="s">
        <v>220</v>
      </c>
      <c r="I412" s="16" t="s">
        <v>220</v>
      </c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</row>
    <row r="413" spans="1:24" ht="14.25" customHeight="1" x14ac:dyDescent="0.15">
      <c r="A413"/>
      <c r="B413"/>
      <c r="C413"/>
      <c r="D413" s="16" t="s">
        <v>216</v>
      </c>
      <c r="E413" s="16" t="s">
        <v>216</v>
      </c>
      <c r="F413" s="16" t="s">
        <v>213</v>
      </c>
      <c r="G413" s="16" t="s">
        <v>213</v>
      </c>
      <c r="H413" s="16" t="s">
        <v>221</v>
      </c>
      <c r="I413" s="16" t="s">
        <v>221</v>
      </c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</row>
    <row r="414" spans="1:24" ht="14.25" customHeight="1" x14ac:dyDescent="0.15">
      <c r="A414"/>
      <c r="B414"/>
      <c r="C414"/>
      <c r="D414" s="16" t="s">
        <v>215</v>
      </c>
      <c r="E414" s="16" t="s">
        <v>215</v>
      </c>
      <c r="F414" s="16" t="s">
        <v>216</v>
      </c>
      <c r="G414" s="16" t="s">
        <v>216</v>
      </c>
      <c r="H414" s="16" t="s">
        <v>222</v>
      </c>
      <c r="I414" s="16" t="s">
        <v>222</v>
      </c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</row>
    <row r="415" spans="1:24" ht="14.25" customHeight="1" x14ac:dyDescent="0.15">
      <c r="A415"/>
      <c r="B415"/>
      <c r="C415"/>
      <c r="D415" s="16" t="s">
        <v>214</v>
      </c>
      <c r="E415" s="16" t="s">
        <v>214</v>
      </c>
      <c r="F415" s="16" t="s">
        <v>215</v>
      </c>
      <c r="G415" s="16" t="s">
        <v>215</v>
      </c>
      <c r="H415" s="16" t="s">
        <v>223</v>
      </c>
      <c r="I415" s="16" t="s">
        <v>223</v>
      </c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</row>
    <row r="416" spans="1:24" ht="14.25" customHeight="1" x14ac:dyDescent="0.15">
      <c r="A416"/>
      <c r="B416"/>
      <c r="C416"/>
      <c r="D416"/>
      <c r="E416"/>
      <c r="F416" s="16" t="s">
        <v>214</v>
      </c>
      <c r="G416" s="16" t="s">
        <v>214</v>
      </c>
      <c r="H416" s="16" t="s">
        <v>224</v>
      </c>
      <c r="I416" s="16" t="s">
        <v>224</v>
      </c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</row>
    <row r="417" spans="1:24" ht="14.25" customHeight="1" x14ac:dyDescent="0.15">
      <c r="A417"/>
      <c r="B417"/>
      <c r="C417"/>
      <c r="D417"/>
      <c r="E417"/>
      <c r="F417"/>
      <c r="G417"/>
      <c r="H417" s="16" t="s">
        <v>225</v>
      </c>
      <c r="I417" s="16" t="s">
        <v>225</v>
      </c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</row>
    <row r="418" spans="1:24" ht="14.25" customHeight="1" x14ac:dyDescent="0.15">
      <c r="A418"/>
      <c r="B418"/>
      <c r="C418"/>
      <c r="D418"/>
      <c r="E418"/>
      <c r="F418"/>
      <c r="G418"/>
      <c r="H418"/>
      <c r="I418"/>
      <c r="J418" s="41"/>
      <c r="K418" s="41"/>
      <c r="L418" s="41"/>
      <c r="M418" s="41"/>
      <c r="N418" s="41"/>
      <c r="O418" s="41"/>
      <c r="P418" s="41"/>
      <c r="Q418" s="41"/>
      <c r="R418" s="42"/>
      <c r="S418" s="42"/>
      <c r="T418" s="42"/>
      <c r="U418" s="41"/>
      <c r="V418" s="41"/>
      <c r="W418" s="41"/>
      <c r="X418" s="41"/>
    </row>
    <row r="419" spans="1:24" ht="14.25" customHeight="1" x14ac:dyDescent="0.15">
      <c r="A419"/>
      <c r="B419"/>
      <c r="C419"/>
      <c r="D419"/>
      <c r="E419"/>
      <c r="F419"/>
      <c r="G419"/>
      <c r="H419"/>
      <c r="I419"/>
      <c r="J419" s="41"/>
      <c r="K419" s="41"/>
      <c r="L419" s="41"/>
      <c r="M419" s="41"/>
      <c r="N419" s="41"/>
      <c r="O419" s="41"/>
      <c r="P419" s="41"/>
      <c r="Q419" s="41"/>
      <c r="R419" s="42"/>
      <c r="S419" s="42"/>
      <c r="T419" s="42"/>
      <c r="U419" s="41"/>
      <c r="V419" s="41"/>
      <c r="W419" s="41"/>
      <c r="X419" s="41"/>
    </row>
    <row r="420" spans="1:24" ht="14.25" customHeight="1" x14ac:dyDescent="0.15">
      <c r="A420"/>
      <c r="B420"/>
      <c r="C420"/>
      <c r="D420"/>
      <c r="E420"/>
      <c r="F420"/>
      <c r="G420"/>
      <c r="H420"/>
      <c r="I420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</row>
    <row r="421" spans="1:24" ht="14.25" customHeight="1" x14ac:dyDescent="0.15">
      <c r="A421"/>
      <c r="B421"/>
      <c r="C421"/>
      <c r="D421"/>
      <c r="E421"/>
      <c r="F421"/>
      <c r="G421"/>
      <c r="H421"/>
      <c r="I42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</row>
    <row r="422" spans="1:24" ht="14.25" customHeight="1" x14ac:dyDescent="0.15">
      <c r="A422"/>
      <c r="B422"/>
      <c r="C422"/>
      <c r="D422"/>
      <c r="E422"/>
      <c r="F422"/>
      <c r="G422"/>
      <c r="H422"/>
      <c r="I422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</row>
    <row r="423" spans="1:24" ht="14.25" customHeight="1" x14ac:dyDescent="0.15">
      <c r="A423"/>
      <c r="B423"/>
      <c r="C423"/>
      <c r="D423"/>
      <c r="E423"/>
      <c r="F423"/>
      <c r="G423"/>
      <c r="H423"/>
      <c r="I423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</row>
    <row r="424" spans="1:24" ht="14.25" customHeight="1" x14ac:dyDescent="0.15">
      <c r="A424"/>
      <c r="B424"/>
      <c r="C424"/>
      <c r="D424"/>
      <c r="E424"/>
      <c r="F424"/>
      <c r="G424"/>
      <c r="H424"/>
      <c r="I424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</row>
    <row r="425" spans="1:24" ht="14.25" customHeight="1" x14ac:dyDescent="0.15">
      <c r="A425"/>
      <c r="B425"/>
      <c r="C425"/>
      <c r="D425"/>
      <c r="E425"/>
      <c r="F425"/>
      <c r="G425"/>
      <c r="H425"/>
      <c r="I425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</row>
    <row r="426" spans="1:24" ht="14.25" customHeight="1" x14ac:dyDescent="0.15">
      <c r="A426"/>
      <c r="B426"/>
      <c r="C426"/>
      <c r="D426"/>
      <c r="E426"/>
      <c r="F426"/>
      <c r="G426"/>
      <c r="H426"/>
      <c r="I426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</row>
    <row r="427" spans="1:24" ht="14.25" customHeight="1" x14ac:dyDescent="0.15">
      <c r="A427"/>
      <c r="B427"/>
      <c r="C427"/>
      <c r="D427"/>
      <c r="E427"/>
      <c r="F427"/>
      <c r="G427"/>
      <c r="H427"/>
      <c r="I427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</row>
    <row r="428" spans="1:24" ht="14.25" customHeight="1" x14ac:dyDescent="0.15">
      <c r="A428"/>
      <c r="B428"/>
      <c r="C428"/>
      <c r="D428"/>
      <c r="E428"/>
      <c r="F428"/>
      <c r="G428"/>
      <c r="H428"/>
      <c r="I428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</row>
    <row r="429" spans="1:24" ht="14.25" customHeight="1" x14ac:dyDescent="0.15">
      <c r="A429"/>
      <c r="B429"/>
      <c r="C429"/>
      <c r="D429"/>
      <c r="E429"/>
      <c r="F429"/>
      <c r="G429"/>
      <c r="H429"/>
      <c r="I429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</row>
    <row r="430" spans="1:24" ht="14.25" customHeight="1" x14ac:dyDescent="0.15">
      <c r="A430"/>
      <c r="B430"/>
      <c r="C430"/>
      <c r="D430"/>
      <c r="E430"/>
      <c r="F430"/>
      <c r="G430"/>
      <c r="H430"/>
      <c r="I430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</row>
    <row r="431" spans="1:24" ht="14.25" customHeight="1" x14ac:dyDescent="0.15">
      <c r="A431"/>
      <c r="B431"/>
      <c r="C431"/>
      <c r="D431"/>
      <c r="E431"/>
      <c r="F431"/>
      <c r="G431"/>
      <c r="H431"/>
      <c r="I43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</row>
    <row r="432" spans="1:24" ht="14.25" customHeight="1" x14ac:dyDescent="0.15">
      <c r="A432"/>
      <c r="B432"/>
      <c r="C432"/>
      <c r="D432"/>
      <c r="E432"/>
      <c r="F432"/>
      <c r="G432"/>
      <c r="H432"/>
      <c r="I432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</row>
    <row r="433" spans="1:24" ht="14.25" customHeight="1" x14ac:dyDescent="0.15">
      <c r="A433"/>
      <c r="B433"/>
      <c r="C433"/>
      <c r="D433"/>
      <c r="E433"/>
      <c r="F433"/>
      <c r="G433"/>
      <c r="H433"/>
      <c r="I433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</row>
    <row r="434" spans="1:24" ht="14.25" customHeight="1" x14ac:dyDescent="0.15">
      <c r="A434"/>
      <c r="B434"/>
      <c r="C434"/>
      <c r="D434"/>
      <c r="E434"/>
      <c r="F434"/>
      <c r="G434"/>
      <c r="H434"/>
      <c r="I434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</row>
    <row r="435" spans="1:24" ht="14.25" customHeight="1" x14ac:dyDescent="0.15">
      <c r="A435"/>
      <c r="B435"/>
      <c r="C435"/>
      <c r="D435"/>
      <c r="E435"/>
      <c r="F435"/>
      <c r="G435"/>
      <c r="H435"/>
      <c r="I435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</row>
    <row r="436" spans="1:24" ht="14.25" customHeight="1" x14ac:dyDescent="0.15">
      <c r="A436"/>
      <c r="B436"/>
      <c r="C436"/>
      <c r="D436"/>
      <c r="E436"/>
      <c r="F436"/>
      <c r="G436"/>
      <c r="H436"/>
      <c r="I436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</row>
    <row r="437" spans="1:24" ht="14.25" customHeight="1" x14ac:dyDescent="0.15">
      <c r="A437"/>
      <c r="B437"/>
      <c r="C437"/>
      <c r="D437"/>
      <c r="E437"/>
      <c r="F437"/>
      <c r="G437"/>
      <c r="H437"/>
      <c r="I437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</row>
    <row r="438" spans="1:24" ht="14.25" customHeight="1" x14ac:dyDescent="0.15">
      <c r="A438"/>
      <c r="B438"/>
      <c r="C438"/>
      <c r="D438"/>
      <c r="E438"/>
      <c r="F438"/>
      <c r="G438"/>
      <c r="H438"/>
      <c r="I438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</row>
    <row r="439" spans="1:24" ht="14.25" customHeight="1" x14ac:dyDescent="0.15">
      <c r="A439"/>
      <c r="B439"/>
      <c r="C439"/>
      <c r="D439"/>
      <c r="E439"/>
      <c r="F439"/>
      <c r="G439"/>
      <c r="H439"/>
      <c r="I439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</row>
    <row r="440" spans="1:24" ht="14.25" customHeight="1" x14ac:dyDescent="0.15">
      <c r="A440"/>
      <c r="B440"/>
      <c r="C440"/>
      <c r="D440"/>
      <c r="E440"/>
      <c r="F440"/>
      <c r="G440"/>
      <c r="H440"/>
      <c r="I440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</row>
    <row r="441" spans="1:24" ht="14.25" customHeight="1" x14ac:dyDescent="0.15">
      <c r="A441"/>
      <c r="B441"/>
      <c r="C441"/>
      <c r="D441"/>
      <c r="E441"/>
      <c r="F441"/>
      <c r="G441"/>
      <c r="H441"/>
      <c r="I4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</row>
    <row r="442" spans="1:24" ht="14.25" customHeight="1" x14ac:dyDescent="0.15">
      <c r="A442"/>
      <c r="B442"/>
      <c r="C442"/>
      <c r="D442"/>
      <c r="E442"/>
      <c r="F442"/>
      <c r="G442"/>
      <c r="H442"/>
      <c r="I442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</row>
    <row r="443" spans="1:24" ht="14.25" customHeight="1" x14ac:dyDescent="0.15">
      <c r="A443"/>
      <c r="B443"/>
      <c r="C443"/>
      <c r="D443"/>
      <c r="E443"/>
      <c r="F443"/>
      <c r="G443"/>
      <c r="H443"/>
      <c r="I443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</row>
    <row r="444" spans="1:24" ht="14.25" customHeight="1" x14ac:dyDescent="0.15">
      <c r="A444"/>
      <c r="B444"/>
      <c r="C444"/>
      <c r="D444"/>
      <c r="E444"/>
      <c r="F444"/>
      <c r="G444"/>
      <c r="H444"/>
      <c r="I444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</row>
    <row r="445" spans="1:24" ht="14.25" customHeight="1" x14ac:dyDescent="0.15">
      <c r="A445"/>
      <c r="B445"/>
      <c r="C445"/>
      <c r="D445"/>
      <c r="E445"/>
      <c r="F445"/>
      <c r="G445"/>
      <c r="H445"/>
      <c r="I445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</row>
    <row r="446" spans="1:24" ht="14.25" customHeight="1" x14ac:dyDescent="0.15">
      <c r="A446"/>
      <c r="B446"/>
      <c r="C446"/>
      <c r="D446"/>
      <c r="E446"/>
      <c r="F446"/>
      <c r="G446"/>
      <c r="H446"/>
      <c r="I446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</row>
    <row r="447" spans="1:24" ht="14.25" customHeight="1" x14ac:dyDescent="0.15">
      <c r="A447"/>
      <c r="B447"/>
      <c r="C447"/>
      <c r="D447"/>
      <c r="E447"/>
      <c r="F447"/>
      <c r="G447"/>
      <c r="H447"/>
      <c r="I447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</row>
    <row r="448" spans="1:24" ht="14.25" customHeight="1" x14ac:dyDescent="0.15">
      <c r="A448"/>
      <c r="B448"/>
      <c r="C448"/>
      <c r="D448"/>
      <c r="E448"/>
      <c r="F448"/>
      <c r="G448"/>
      <c r="H448"/>
      <c r="I448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</row>
    <row r="449" spans="1:24" ht="14.25" customHeight="1" x14ac:dyDescent="0.15">
      <c r="A449"/>
      <c r="B449"/>
      <c r="C449"/>
      <c r="D449"/>
      <c r="E449"/>
      <c r="F449"/>
      <c r="G449"/>
      <c r="H449"/>
      <c r="I449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</row>
    <row r="450" spans="1:24" ht="14.25" customHeight="1" x14ac:dyDescent="0.15">
      <c r="A450"/>
      <c r="B450"/>
      <c r="C450"/>
      <c r="D450"/>
      <c r="E450"/>
      <c r="F450"/>
      <c r="G450"/>
      <c r="H450"/>
      <c r="I450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</row>
    <row r="451" spans="1:24" ht="14.25" customHeight="1" x14ac:dyDescent="0.15">
      <c r="A451"/>
      <c r="B451"/>
      <c r="C451"/>
      <c r="D451"/>
      <c r="E451"/>
      <c r="F451"/>
      <c r="G451"/>
      <c r="H451"/>
      <c r="I45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</row>
    <row r="452" spans="1:24" ht="14.25" customHeight="1" x14ac:dyDescent="0.15">
      <c r="A452"/>
      <c r="B452"/>
      <c r="C452"/>
      <c r="D452"/>
      <c r="E452"/>
      <c r="F452"/>
      <c r="G452"/>
      <c r="H452"/>
      <c r="I452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</row>
    <row r="453" spans="1:24" ht="14.25" customHeight="1" x14ac:dyDescent="0.15">
      <c r="A453"/>
      <c r="B453"/>
      <c r="C453"/>
      <c r="D453"/>
      <c r="E453"/>
      <c r="F453"/>
      <c r="G453"/>
      <c r="H453"/>
      <c r="I453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</row>
    <row r="454" spans="1:24" ht="14.25" customHeight="1" x14ac:dyDescent="0.15">
      <c r="A454"/>
      <c r="B454"/>
      <c r="C454"/>
      <c r="D454"/>
      <c r="E454"/>
      <c r="F454"/>
      <c r="G454"/>
      <c r="H454"/>
      <c r="I454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</row>
    <row r="455" spans="1:24" ht="14.25" customHeight="1" x14ac:dyDescent="0.15">
      <c r="A455"/>
      <c r="B455"/>
      <c r="C455"/>
      <c r="D455"/>
      <c r="E455"/>
      <c r="F455"/>
      <c r="G455"/>
      <c r="H455"/>
      <c r="I455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</row>
    <row r="456" spans="1:24" ht="14.25" customHeight="1" x14ac:dyDescent="0.15">
      <c r="A456"/>
      <c r="B456"/>
      <c r="C456"/>
      <c r="D456"/>
      <c r="E456"/>
      <c r="F456"/>
      <c r="G456"/>
      <c r="H456"/>
      <c r="I456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</row>
    <row r="457" spans="1:24" ht="14.25" customHeight="1" x14ac:dyDescent="0.15">
      <c r="A457"/>
      <c r="B457"/>
      <c r="C457"/>
      <c r="D457"/>
      <c r="E457"/>
      <c r="F457"/>
      <c r="G457"/>
      <c r="H457"/>
      <c r="I457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</row>
    <row r="458" spans="1:24" ht="14.25" customHeight="1" x14ac:dyDescent="0.15">
      <c r="A458"/>
      <c r="B458"/>
      <c r="C458"/>
      <c r="D458"/>
      <c r="E458"/>
      <c r="F458"/>
      <c r="G458"/>
      <c r="H458"/>
      <c r="I458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</row>
    <row r="459" spans="1:24" ht="14.25" customHeight="1" x14ac:dyDescent="0.15">
      <c r="A459"/>
      <c r="B459"/>
      <c r="C459"/>
      <c r="D459"/>
      <c r="E459"/>
      <c r="F459"/>
      <c r="G459"/>
      <c r="H459"/>
      <c r="I459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</row>
    <row r="460" spans="1:24" ht="14.25" customHeight="1" x14ac:dyDescent="0.15">
      <c r="A460"/>
      <c r="B460"/>
      <c r="C460"/>
      <c r="D460"/>
      <c r="E460"/>
      <c r="F460"/>
      <c r="G460"/>
      <c r="H460"/>
      <c r="I460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</row>
    <row r="461" spans="1:24" ht="14.25" customHeight="1" x14ac:dyDescent="0.15">
      <c r="A461"/>
      <c r="B461"/>
      <c r="C461"/>
      <c r="D461"/>
      <c r="E461"/>
      <c r="F461"/>
      <c r="G461"/>
      <c r="H461"/>
      <c r="I46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</row>
    <row r="462" spans="1:24" ht="14.25" customHeight="1" x14ac:dyDescent="0.15">
      <c r="A462"/>
      <c r="B462"/>
      <c r="C462"/>
      <c r="D462"/>
      <c r="E462"/>
      <c r="F462"/>
      <c r="G462"/>
      <c r="H462"/>
      <c r="I462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</row>
    <row r="463" spans="1:24" ht="14.25" customHeight="1" x14ac:dyDescent="0.15">
      <c r="A463"/>
      <c r="B463"/>
      <c r="C463"/>
      <c r="D463"/>
      <c r="E463"/>
      <c r="F463"/>
      <c r="G463"/>
      <c r="H463"/>
      <c r="I463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</row>
    <row r="464" spans="1:24" ht="14.25" customHeight="1" x14ac:dyDescent="0.15">
      <c r="A464"/>
      <c r="B464"/>
      <c r="C464"/>
      <c r="D464"/>
      <c r="E464"/>
      <c r="F464"/>
      <c r="G464"/>
      <c r="H464"/>
      <c r="I464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</row>
    <row r="465" spans="1:24" ht="14.25" customHeight="1" x14ac:dyDescent="0.15">
      <c r="A465"/>
      <c r="B465"/>
      <c r="C465"/>
      <c r="D465"/>
      <c r="E465"/>
      <c r="F465"/>
      <c r="G465"/>
      <c r="H465"/>
      <c r="I465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</row>
    <row r="466" spans="1:24" ht="14.25" customHeight="1" x14ac:dyDescent="0.15">
      <c r="A466"/>
      <c r="B466"/>
      <c r="C466"/>
      <c r="D466"/>
      <c r="E466"/>
      <c r="F466"/>
      <c r="G466"/>
      <c r="H466"/>
      <c r="I466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</row>
    <row r="467" spans="1:24" ht="14.25" customHeight="1" x14ac:dyDescent="0.15">
      <c r="A467"/>
      <c r="B467"/>
      <c r="C467"/>
      <c r="D467"/>
      <c r="E467"/>
      <c r="F467"/>
      <c r="G467"/>
      <c r="H467"/>
      <c r="I467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</row>
    <row r="468" spans="1:24" ht="14.25" customHeight="1" x14ac:dyDescent="0.15">
      <c r="A468"/>
      <c r="B468"/>
      <c r="C468"/>
      <c r="D468"/>
      <c r="E468"/>
      <c r="F468"/>
      <c r="G468"/>
      <c r="H468"/>
      <c r="I468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</row>
    <row r="469" spans="1:24" ht="14.25" customHeight="1" x14ac:dyDescent="0.15">
      <c r="A469"/>
      <c r="B469"/>
      <c r="C469"/>
      <c r="D469"/>
      <c r="E469"/>
      <c r="F469"/>
      <c r="G469"/>
      <c r="H469"/>
      <c r="I469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</row>
    <row r="470" spans="1:24" ht="14.25" customHeight="1" x14ac:dyDescent="0.15">
      <c r="A470"/>
      <c r="B470"/>
      <c r="C470"/>
      <c r="D470"/>
      <c r="E470"/>
      <c r="F470"/>
      <c r="G470"/>
      <c r="H470"/>
      <c r="I470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</row>
    <row r="471" spans="1:24" ht="14.25" customHeight="1" x14ac:dyDescent="0.15">
      <c r="A471"/>
      <c r="B471"/>
      <c r="C471"/>
      <c r="D471"/>
      <c r="E471"/>
      <c r="F471"/>
      <c r="G471"/>
      <c r="H471"/>
      <c r="I47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</row>
    <row r="472" spans="1:24" ht="14.25" customHeight="1" x14ac:dyDescent="0.15">
      <c r="A472"/>
      <c r="B472"/>
      <c r="C472"/>
      <c r="D472"/>
      <c r="E472"/>
      <c r="F472"/>
      <c r="G472"/>
      <c r="H472"/>
      <c r="I472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</row>
    <row r="473" spans="1:24" ht="14.25" customHeight="1" x14ac:dyDescent="0.15">
      <c r="A473"/>
      <c r="B473"/>
      <c r="C473"/>
      <c r="D473"/>
      <c r="E473"/>
      <c r="F473"/>
      <c r="G473"/>
      <c r="H473"/>
      <c r="I473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</row>
    <row r="474" spans="1:24" ht="14.25" customHeight="1" x14ac:dyDescent="0.15">
      <c r="A474"/>
      <c r="B474"/>
      <c r="C474"/>
      <c r="D474"/>
      <c r="E474"/>
      <c r="F474"/>
      <c r="G474"/>
      <c r="H474"/>
      <c r="I474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</row>
    <row r="475" spans="1:24" ht="14.25" customHeight="1" x14ac:dyDescent="0.15">
      <c r="A475"/>
      <c r="B475"/>
      <c r="C475"/>
      <c r="D475"/>
      <c r="E475"/>
      <c r="F475"/>
      <c r="G475"/>
      <c r="H475"/>
      <c r="I475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</row>
    <row r="476" spans="1:24" ht="14.25" customHeight="1" x14ac:dyDescent="0.15">
      <c r="A476"/>
      <c r="B476"/>
      <c r="C476"/>
      <c r="D476"/>
      <c r="E476"/>
      <c r="F476"/>
      <c r="G476"/>
      <c r="H476"/>
      <c r="I476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</row>
    <row r="477" spans="1:24" ht="14.25" customHeight="1" x14ac:dyDescent="0.15">
      <c r="A477"/>
      <c r="B477"/>
      <c r="C477"/>
      <c r="D477"/>
      <c r="E477"/>
      <c r="F477"/>
      <c r="G477"/>
      <c r="H477"/>
      <c r="I477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</row>
    <row r="478" spans="1:24" ht="14.25" customHeight="1" x14ac:dyDescent="0.15">
      <c r="A478"/>
      <c r="B478"/>
      <c r="C478"/>
      <c r="D478"/>
      <c r="E478"/>
      <c r="F478"/>
      <c r="G478"/>
      <c r="H478"/>
      <c r="I478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</row>
    <row r="479" spans="1:24" ht="14.25" customHeight="1" x14ac:dyDescent="0.15">
      <c r="A479"/>
      <c r="B479"/>
      <c r="C479"/>
      <c r="D479"/>
      <c r="E479"/>
      <c r="F479"/>
      <c r="G479"/>
      <c r="H479"/>
      <c r="I479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</row>
    <row r="480" spans="1:24" ht="14.25" customHeight="1" x14ac:dyDescent="0.15">
      <c r="A480"/>
      <c r="B480"/>
      <c r="C480"/>
      <c r="D480"/>
      <c r="E480"/>
      <c r="F480"/>
      <c r="G480"/>
      <c r="H480"/>
      <c r="I480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</row>
    <row r="481" spans="1:24" ht="14.25" customHeight="1" x14ac:dyDescent="0.15">
      <c r="A481"/>
      <c r="B481"/>
      <c r="C481"/>
      <c r="D481"/>
      <c r="E481"/>
      <c r="F481"/>
      <c r="G481"/>
      <c r="H481"/>
      <c r="I48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</row>
    <row r="482" spans="1:24" ht="14.25" customHeight="1" x14ac:dyDescent="0.15">
      <c r="A482"/>
      <c r="B482"/>
      <c r="C482"/>
      <c r="D482"/>
      <c r="E482"/>
      <c r="F482"/>
      <c r="G482"/>
      <c r="H482"/>
      <c r="I482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</row>
    <row r="483" spans="1:24" ht="14.25" customHeight="1" x14ac:dyDescent="0.15">
      <c r="A483"/>
      <c r="B483"/>
      <c r="C483"/>
      <c r="D483"/>
      <c r="E483"/>
      <c r="F483"/>
      <c r="G483"/>
      <c r="H483"/>
      <c r="I483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</row>
    <row r="484" spans="1:24" ht="14.25" customHeight="1" x14ac:dyDescent="0.15">
      <c r="A484"/>
      <c r="B484"/>
      <c r="C484"/>
      <c r="D484"/>
      <c r="E484"/>
      <c r="F484"/>
      <c r="G484"/>
      <c r="H484"/>
      <c r="I484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</row>
    <row r="485" spans="1:24" ht="14.25" customHeight="1" x14ac:dyDescent="0.15">
      <c r="A485"/>
      <c r="B485"/>
      <c r="C485"/>
      <c r="D485"/>
      <c r="E485"/>
      <c r="F485"/>
      <c r="G485"/>
      <c r="H485"/>
      <c r="I485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</row>
    <row r="486" spans="1:24" ht="14.25" customHeight="1" x14ac:dyDescent="0.15">
      <c r="A486"/>
      <c r="B486"/>
      <c r="C486"/>
      <c r="D486"/>
      <c r="E486"/>
      <c r="F486"/>
      <c r="G486"/>
      <c r="H486"/>
      <c r="I486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</row>
    <row r="487" spans="1:24" ht="14.25" customHeight="1" x14ac:dyDescent="0.15">
      <c r="A487"/>
      <c r="B487"/>
      <c r="C487"/>
      <c r="D487"/>
      <c r="E487"/>
      <c r="F487"/>
      <c r="G487"/>
      <c r="H487"/>
      <c r="I487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</row>
    <row r="488" spans="1:24" ht="14.25" customHeight="1" x14ac:dyDescent="0.15">
      <c r="A488"/>
      <c r="B488"/>
      <c r="C488"/>
      <c r="D488"/>
      <c r="E488"/>
      <c r="F488"/>
      <c r="G488"/>
      <c r="H488"/>
      <c r="I488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</row>
    <row r="489" spans="1:24" ht="14.25" customHeight="1" x14ac:dyDescent="0.15">
      <c r="A489"/>
      <c r="B489"/>
      <c r="C489"/>
      <c r="D489"/>
      <c r="E489"/>
      <c r="F489"/>
      <c r="G489"/>
      <c r="H489"/>
      <c r="I489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</row>
    <row r="490" spans="1:24" ht="14.25" customHeight="1" x14ac:dyDescent="0.15">
      <c r="A490"/>
      <c r="B490"/>
      <c r="C490"/>
      <c r="D490"/>
      <c r="E490"/>
      <c r="F490"/>
      <c r="G490"/>
      <c r="H490"/>
      <c r="I490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</row>
    <row r="491" spans="1:24" ht="14.25" customHeight="1" x14ac:dyDescent="0.15">
      <c r="A491"/>
      <c r="B491"/>
      <c r="C491"/>
      <c r="D491"/>
      <c r="E491"/>
      <c r="F491"/>
      <c r="G491"/>
      <c r="H491"/>
      <c r="I49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</row>
    <row r="492" spans="1:24" ht="14.25" customHeight="1" x14ac:dyDescent="0.15">
      <c r="A492"/>
      <c r="B492"/>
      <c r="C492"/>
      <c r="D492"/>
      <c r="E492"/>
      <c r="F492"/>
      <c r="G492"/>
      <c r="H492"/>
      <c r="I492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</row>
    <row r="493" spans="1:24" ht="14.25" customHeight="1" x14ac:dyDescent="0.15">
      <c r="A493"/>
      <c r="B493"/>
      <c r="C493"/>
      <c r="D493"/>
      <c r="E493"/>
      <c r="F493"/>
      <c r="G493"/>
      <c r="H493"/>
      <c r="I493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</row>
    <row r="494" spans="1:24" ht="14.25" customHeight="1" x14ac:dyDescent="0.15">
      <c r="A494"/>
      <c r="B494"/>
      <c r="C494"/>
      <c r="D494"/>
      <c r="E494"/>
      <c r="F494"/>
      <c r="G494"/>
      <c r="H494"/>
      <c r="I494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</row>
    <row r="495" spans="1:24" ht="14.25" customHeight="1" x14ac:dyDescent="0.15">
      <c r="A495"/>
      <c r="B495"/>
      <c r="C495"/>
      <c r="D495"/>
      <c r="E495"/>
      <c r="F495"/>
      <c r="G495"/>
      <c r="H495"/>
      <c r="I495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</row>
    <row r="496" spans="1:24" ht="14.25" customHeight="1" x14ac:dyDescent="0.15">
      <c r="A496"/>
      <c r="B496"/>
      <c r="C496"/>
      <c r="D496"/>
      <c r="E496"/>
      <c r="F496"/>
      <c r="G496"/>
      <c r="H496"/>
      <c r="I496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</row>
    <row r="497" spans="1:24" ht="14.25" customHeight="1" x14ac:dyDescent="0.15">
      <c r="A497"/>
      <c r="B497"/>
      <c r="C497"/>
      <c r="D497"/>
      <c r="E497"/>
      <c r="F497"/>
      <c r="G497"/>
      <c r="H497"/>
      <c r="I497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</row>
    <row r="498" spans="1:24" ht="14.25" customHeight="1" x14ac:dyDescent="0.15">
      <c r="A498"/>
      <c r="B498"/>
      <c r="C498"/>
      <c r="D498"/>
      <c r="E498"/>
      <c r="F498"/>
      <c r="G498"/>
      <c r="H498"/>
      <c r="I498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</row>
    <row r="499" spans="1:24" ht="14.25" customHeight="1" x14ac:dyDescent="0.15">
      <c r="A499"/>
      <c r="B499"/>
      <c r="C499"/>
      <c r="D499"/>
      <c r="E499"/>
      <c r="F499"/>
      <c r="G499"/>
      <c r="H499"/>
      <c r="I499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</row>
    <row r="500" spans="1:24" ht="14.25" customHeight="1" x14ac:dyDescent="0.15">
      <c r="A500"/>
      <c r="B500"/>
      <c r="C500"/>
      <c r="D500"/>
      <c r="E500"/>
      <c r="F500"/>
      <c r="G500"/>
      <c r="H500"/>
      <c r="I500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</row>
    <row r="501" spans="1:24" ht="14.25" customHeight="1" x14ac:dyDescent="0.15">
      <c r="A501"/>
      <c r="B501"/>
      <c r="C501"/>
      <c r="D501"/>
      <c r="E501"/>
      <c r="F501"/>
      <c r="G501"/>
      <c r="H501"/>
      <c r="I50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</row>
    <row r="502" spans="1:24" ht="14.25" customHeight="1" x14ac:dyDescent="0.15">
      <c r="A502"/>
      <c r="B502"/>
      <c r="C502"/>
      <c r="D502"/>
      <c r="E502"/>
      <c r="F502"/>
      <c r="G502"/>
      <c r="H502"/>
      <c r="I502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</row>
    <row r="503" spans="1:24" ht="14.25" customHeight="1" x14ac:dyDescent="0.15">
      <c r="A503"/>
      <c r="B503"/>
      <c r="C503"/>
      <c r="D503"/>
      <c r="E503"/>
      <c r="F503"/>
      <c r="G503"/>
      <c r="H503"/>
      <c r="I503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</row>
    <row r="504" spans="1:24" ht="14.25" customHeight="1" x14ac:dyDescent="0.15">
      <c r="A504"/>
      <c r="B504"/>
      <c r="C504"/>
      <c r="D504"/>
      <c r="E504"/>
      <c r="F504"/>
      <c r="G504"/>
      <c r="H504"/>
      <c r="I504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</row>
    <row r="505" spans="1:24" ht="14.25" customHeight="1" x14ac:dyDescent="0.15">
      <c r="A505"/>
      <c r="B505"/>
      <c r="C505"/>
      <c r="D505"/>
      <c r="E505"/>
      <c r="F505"/>
      <c r="G505"/>
      <c r="H505"/>
      <c r="I505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</row>
    <row r="506" spans="1:24" ht="14.25" customHeight="1" x14ac:dyDescent="0.15">
      <c r="A506"/>
      <c r="B506"/>
      <c r="C506"/>
      <c r="D506"/>
      <c r="E506"/>
      <c r="F506"/>
      <c r="G506"/>
      <c r="H506"/>
      <c r="I506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</row>
    <row r="507" spans="1:24" ht="14.25" customHeight="1" x14ac:dyDescent="0.15">
      <c r="A507"/>
      <c r="B507"/>
      <c r="C507"/>
      <c r="D507"/>
      <c r="E507"/>
      <c r="F507"/>
      <c r="G507"/>
      <c r="H507"/>
      <c r="I507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</row>
    <row r="508" spans="1:24" ht="14.25" customHeight="1" x14ac:dyDescent="0.15">
      <c r="A508"/>
      <c r="B508"/>
      <c r="C508"/>
      <c r="D508"/>
      <c r="E508"/>
      <c r="F508"/>
      <c r="G508"/>
      <c r="H508"/>
      <c r="I508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</row>
    <row r="509" spans="1:24" ht="14.25" customHeight="1" x14ac:dyDescent="0.15">
      <c r="A509"/>
      <c r="B509"/>
      <c r="C509"/>
      <c r="D509"/>
      <c r="E509"/>
      <c r="F509"/>
      <c r="G509"/>
      <c r="H509"/>
      <c r="I509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</row>
    <row r="511" spans="1:24" ht="14.25" customHeight="1" x14ac:dyDescent="0.15">
      <c r="A511"/>
      <c r="B511"/>
      <c r="C511"/>
      <c r="D511" s="41" t="s">
        <v>239</v>
      </c>
      <c r="E511" s="41" t="s">
        <v>240</v>
      </c>
      <c r="F511" s="41" t="s">
        <v>241</v>
      </c>
      <c r="G511" s="41" t="s">
        <v>242</v>
      </c>
      <c r="H511" s="41" t="s">
        <v>243</v>
      </c>
      <c r="I511" s="41" t="s">
        <v>244</v>
      </c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</row>
    <row r="512" spans="1:24" ht="14.25" customHeight="1" x14ac:dyDescent="0.15">
      <c r="A512"/>
      <c r="B512"/>
      <c r="C512"/>
      <c r="D512" s="16" t="s">
        <v>212</v>
      </c>
      <c r="E512" s="16" t="s">
        <v>212</v>
      </c>
      <c r="F512" s="16" t="s">
        <v>212</v>
      </c>
      <c r="G512" s="16" t="s">
        <v>212</v>
      </c>
      <c r="H512" s="16" t="s">
        <v>218</v>
      </c>
      <c r="I512" s="16" t="s">
        <v>218</v>
      </c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</row>
    <row r="513" spans="1:24" ht="14.25" customHeight="1" x14ac:dyDescent="0.15">
      <c r="A513"/>
      <c r="B513"/>
      <c r="C513"/>
      <c r="D513" s="16" t="s">
        <v>33</v>
      </c>
      <c r="E513" s="16" t="s">
        <v>33</v>
      </c>
      <c r="F513" s="16" t="s">
        <v>33</v>
      </c>
      <c r="G513" s="16" t="s">
        <v>33</v>
      </c>
      <c r="H513" s="16" t="s">
        <v>219</v>
      </c>
      <c r="I513" s="16" t="s">
        <v>219</v>
      </c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</row>
    <row r="514" spans="1:24" ht="14.25" customHeight="1" x14ac:dyDescent="0.15">
      <c r="A514"/>
      <c r="B514"/>
      <c r="C514"/>
      <c r="D514" s="16" t="s">
        <v>213</v>
      </c>
      <c r="E514" s="16" t="s">
        <v>213</v>
      </c>
      <c r="F514" s="16" t="s">
        <v>217</v>
      </c>
      <c r="G514" s="16" t="s">
        <v>217</v>
      </c>
      <c r="H514" s="16" t="s">
        <v>220</v>
      </c>
      <c r="I514" s="16" t="s">
        <v>220</v>
      </c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</row>
    <row r="515" spans="1:24" ht="14.25" customHeight="1" x14ac:dyDescent="0.15">
      <c r="A515"/>
      <c r="B515"/>
      <c r="C515"/>
      <c r="D515" s="16" t="s">
        <v>216</v>
      </c>
      <c r="E515" s="16" t="s">
        <v>216</v>
      </c>
      <c r="F515" s="16" t="s">
        <v>213</v>
      </c>
      <c r="G515" s="16" t="s">
        <v>213</v>
      </c>
      <c r="H515" s="16" t="s">
        <v>221</v>
      </c>
      <c r="I515" s="16" t="s">
        <v>221</v>
      </c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</row>
    <row r="516" spans="1:24" ht="14.25" customHeight="1" x14ac:dyDescent="0.15">
      <c r="A516"/>
      <c r="B516"/>
      <c r="C516"/>
      <c r="D516" s="16" t="s">
        <v>215</v>
      </c>
      <c r="E516" s="16" t="s">
        <v>215</v>
      </c>
      <c r="F516" s="16" t="s">
        <v>216</v>
      </c>
      <c r="G516" s="16" t="s">
        <v>216</v>
      </c>
      <c r="H516" s="16" t="s">
        <v>222</v>
      </c>
      <c r="I516" s="16" t="s">
        <v>222</v>
      </c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</row>
    <row r="517" spans="1:24" ht="14.25" customHeight="1" x14ac:dyDescent="0.15">
      <c r="A517"/>
      <c r="B517"/>
      <c r="C517"/>
      <c r="D517" s="16" t="s">
        <v>214</v>
      </c>
      <c r="E517" s="16" t="s">
        <v>214</v>
      </c>
      <c r="F517" s="16" t="s">
        <v>215</v>
      </c>
      <c r="G517" s="16" t="s">
        <v>215</v>
      </c>
      <c r="H517" s="16" t="s">
        <v>223</v>
      </c>
      <c r="I517" s="16" t="s">
        <v>223</v>
      </c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</row>
    <row r="518" spans="1:24" ht="14.25" customHeight="1" x14ac:dyDescent="0.15">
      <c r="A518"/>
      <c r="B518"/>
      <c r="C518"/>
      <c r="D518"/>
      <c r="E518"/>
      <c r="F518" s="16" t="s">
        <v>214</v>
      </c>
      <c r="G518" s="16" t="s">
        <v>214</v>
      </c>
      <c r="H518" s="16" t="s">
        <v>224</v>
      </c>
      <c r="I518" s="16" t="s">
        <v>224</v>
      </c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</row>
    <row r="519" spans="1:24" ht="14.25" customHeight="1" x14ac:dyDescent="0.15">
      <c r="A519"/>
      <c r="B519"/>
      <c r="C519"/>
      <c r="D519"/>
      <c r="E519"/>
      <c r="F519"/>
      <c r="G519"/>
      <c r="H519" s="16" t="s">
        <v>225</v>
      </c>
      <c r="I519" s="16" t="s">
        <v>225</v>
      </c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</row>
    <row r="520" spans="1:24" ht="14.25" customHeight="1" x14ac:dyDescent="0.15">
      <c r="A520"/>
      <c r="B520"/>
      <c r="C520"/>
      <c r="D520"/>
      <c r="E520"/>
      <c r="F520"/>
      <c r="G520"/>
      <c r="H520"/>
      <c r="I520"/>
      <c r="J520" s="41"/>
      <c r="K520" s="41"/>
      <c r="L520" s="41"/>
      <c r="M520" s="41"/>
      <c r="N520" s="41"/>
      <c r="O520" s="41"/>
      <c r="P520" s="41"/>
      <c r="Q520" s="41"/>
      <c r="R520" s="42"/>
      <c r="S520" s="42"/>
      <c r="T520" s="42"/>
      <c r="U520" s="41"/>
      <c r="V520" s="41"/>
      <c r="W520" s="41"/>
      <c r="X520" s="41"/>
    </row>
    <row r="521" spans="1:24" ht="14.25" customHeight="1" x14ac:dyDescent="0.15">
      <c r="A521"/>
      <c r="B521"/>
      <c r="C521"/>
      <c r="D521"/>
      <c r="E521"/>
      <c r="F521"/>
      <c r="G521"/>
      <c r="H521"/>
      <c r="I521"/>
      <c r="J521" s="41"/>
      <c r="K521" s="41"/>
      <c r="L521" s="41"/>
      <c r="M521" s="41"/>
      <c r="N521" s="41"/>
      <c r="O521" s="41"/>
      <c r="P521" s="41"/>
      <c r="Q521" s="41"/>
      <c r="R521" s="42"/>
      <c r="S521" s="42"/>
      <c r="T521" s="42"/>
      <c r="U521" s="41"/>
      <c r="V521" s="41"/>
      <c r="W521" s="41"/>
      <c r="X521" s="41"/>
    </row>
    <row r="522" spans="1:24" ht="14.25" customHeight="1" x14ac:dyDescent="0.15">
      <c r="A522"/>
      <c r="B522"/>
      <c r="C522"/>
      <c r="D522"/>
      <c r="E522"/>
      <c r="F522"/>
      <c r="G522"/>
      <c r="H522"/>
      <c r="I522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</row>
    <row r="523" spans="1:24" ht="14.25" customHeight="1" x14ac:dyDescent="0.15">
      <c r="A523"/>
      <c r="B523"/>
      <c r="C523"/>
      <c r="D523"/>
      <c r="E523"/>
      <c r="F523"/>
      <c r="G523"/>
      <c r="H523"/>
      <c r="I523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</row>
    <row r="524" spans="1:24" ht="14.25" customHeight="1" x14ac:dyDescent="0.15">
      <c r="A524"/>
      <c r="B524"/>
      <c r="C524"/>
      <c r="D524"/>
      <c r="E524"/>
      <c r="F524"/>
      <c r="G524"/>
      <c r="H524"/>
      <c r="I524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</row>
    <row r="525" spans="1:24" ht="14.25" customHeight="1" x14ac:dyDescent="0.15">
      <c r="A525"/>
      <c r="B525"/>
      <c r="C525"/>
      <c r="D525"/>
      <c r="E525"/>
      <c r="F525"/>
      <c r="G525"/>
      <c r="H525"/>
      <c r="I525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</row>
    <row r="526" spans="1:24" ht="14.25" customHeight="1" x14ac:dyDescent="0.15">
      <c r="A526"/>
      <c r="B526"/>
      <c r="C526"/>
      <c r="D526"/>
      <c r="E526"/>
      <c r="F526"/>
      <c r="G526"/>
      <c r="H526"/>
      <c r="I526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</row>
    <row r="527" spans="1:24" ht="14.25" customHeight="1" x14ac:dyDescent="0.15">
      <c r="A527"/>
      <c r="B527"/>
      <c r="C527"/>
      <c r="D527"/>
      <c r="E527"/>
      <c r="F527"/>
      <c r="G527"/>
      <c r="H527"/>
      <c r="I527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</row>
    <row r="528" spans="1:24" ht="14.25" customHeight="1" x14ac:dyDescent="0.15">
      <c r="A528"/>
      <c r="B528"/>
      <c r="C528"/>
      <c r="D528"/>
      <c r="E528"/>
      <c r="F528"/>
      <c r="G528"/>
      <c r="H528"/>
      <c r="I528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</row>
    <row r="529" spans="1:24" ht="14.25" customHeight="1" x14ac:dyDescent="0.15">
      <c r="A529"/>
      <c r="B529"/>
      <c r="C529"/>
      <c r="D529"/>
      <c r="E529"/>
      <c r="F529"/>
      <c r="G529"/>
      <c r="H529"/>
      <c r="I529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</row>
    <row r="530" spans="1:24" ht="14.25" customHeight="1" x14ac:dyDescent="0.15">
      <c r="A530"/>
      <c r="B530"/>
      <c r="C530"/>
      <c r="D530"/>
      <c r="E530"/>
      <c r="F530"/>
      <c r="G530"/>
      <c r="H530"/>
      <c r="I530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</row>
    <row r="531" spans="1:24" ht="14.25" customHeight="1" x14ac:dyDescent="0.15">
      <c r="A531"/>
      <c r="B531"/>
      <c r="C531"/>
      <c r="D531"/>
      <c r="E531"/>
      <c r="F531"/>
      <c r="G531"/>
      <c r="H531"/>
      <c r="I53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</row>
    <row r="532" spans="1:24" ht="14.25" customHeight="1" x14ac:dyDescent="0.15">
      <c r="A532"/>
      <c r="B532"/>
      <c r="C532"/>
      <c r="D532"/>
      <c r="E532"/>
      <c r="F532"/>
      <c r="G532"/>
      <c r="H532"/>
      <c r="I532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</row>
    <row r="533" spans="1:24" ht="14.25" customHeight="1" x14ac:dyDescent="0.15">
      <c r="A533"/>
      <c r="B533"/>
      <c r="C533"/>
      <c r="D533"/>
      <c r="E533"/>
      <c r="F533"/>
      <c r="G533"/>
      <c r="H533"/>
      <c r="I533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</row>
    <row r="534" spans="1:24" ht="14.25" customHeight="1" x14ac:dyDescent="0.15">
      <c r="A534"/>
      <c r="B534"/>
      <c r="C534"/>
      <c r="D534"/>
      <c r="E534"/>
      <c r="F534"/>
      <c r="G534"/>
      <c r="H534"/>
      <c r="I534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</row>
    <row r="535" spans="1:24" ht="14.25" customHeight="1" x14ac:dyDescent="0.15">
      <c r="A535"/>
      <c r="B535"/>
      <c r="C535"/>
      <c r="D535"/>
      <c r="E535"/>
      <c r="F535"/>
      <c r="G535"/>
      <c r="H535"/>
      <c r="I535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</row>
    <row r="536" spans="1:24" ht="14.25" customHeight="1" x14ac:dyDescent="0.15">
      <c r="A536"/>
      <c r="B536"/>
      <c r="C536"/>
      <c r="D536"/>
      <c r="E536"/>
      <c r="F536"/>
      <c r="G536"/>
      <c r="H536"/>
      <c r="I536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</row>
    <row r="537" spans="1:24" ht="14.25" customHeight="1" x14ac:dyDescent="0.15">
      <c r="A537"/>
      <c r="B537"/>
      <c r="C537"/>
      <c r="D537"/>
      <c r="E537"/>
      <c r="F537"/>
      <c r="G537"/>
      <c r="H537"/>
      <c r="I537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</row>
    <row r="538" spans="1:24" ht="14.25" customHeight="1" x14ac:dyDescent="0.15">
      <c r="A538"/>
      <c r="B538"/>
      <c r="C538"/>
      <c r="D538"/>
      <c r="E538"/>
      <c r="F538"/>
      <c r="G538"/>
      <c r="H538"/>
      <c r="I538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</row>
    <row r="539" spans="1:24" ht="14.25" customHeight="1" x14ac:dyDescent="0.15">
      <c r="A539"/>
      <c r="B539"/>
      <c r="C539"/>
      <c r="D539"/>
      <c r="E539"/>
      <c r="F539"/>
      <c r="G539"/>
      <c r="H539"/>
      <c r="I539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</row>
    <row r="540" spans="1:24" ht="14.25" customHeight="1" x14ac:dyDescent="0.15">
      <c r="A540"/>
      <c r="B540"/>
      <c r="C540"/>
      <c r="D540"/>
      <c r="E540"/>
      <c r="F540"/>
      <c r="G540"/>
      <c r="H540"/>
      <c r="I540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</row>
    <row r="541" spans="1:24" ht="14.25" customHeight="1" x14ac:dyDescent="0.15">
      <c r="A541"/>
      <c r="B541"/>
      <c r="C541"/>
      <c r="D541"/>
      <c r="E541"/>
      <c r="F541"/>
      <c r="G541"/>
      <c r="H541"/>
      <c r="I5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</row>
    <row r="542" spans="1:24" ht="14.25" customHeight="1" x14ac:dyDescent="0.15">
      <c r="A542"/>
      <c r="B542"/>
      <c r="C542"/>
      <c r="D542"/>
      <c r="E542"/>
      <c r="F542"/>
      <c r="G542"/>
      <c r="H542"/>
      <c r="I542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</row>
    <row r="543" spans="1:24" ht="14.25" customHeight="1" x14ac:dyDescent="0.15">
      <c r="A543"/>
      <c r="B543"/>
      <c r="C543"/>
      <c r="D543"/>
      <c r="E543"/>
      <c r="F543"/>
      <c r="G543"/>
      <c r="H543"/>
      <c r="I543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</row>
    <row r="544" spans="1:24" ht="14.25" customHeight="1" x14ac:dyDescent="0.15">
      <c r="A544"/>
      <c r="B544"/>
      <c r="C544"/>
      <c r="D544"/>
      <c r="E544"/>
      <c r="F544"/>
      <c r="G544"/>
      <c r="H544"/>
      <c r="I544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</row>
    <row r="545" spans="1:24" ht="14.25" customHeight="1" x14ac:dyDescent="0.15">
      <c r="A545"/>
      <c r="B545"/>
      <c r="C545"/>
      <c r="D545"/>
      <c r="E545"/>
      <c r="F545"/>
      <c r="G545"/>
      <c r="H545"/>
      <c r="I545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</row>
    <row r="546" spans="1:24" ht="14.25" customHeight="1" x14ac:dyDescent="0.15">
      <c r="A546"/>
      <c r="B546"/>
      <c r="C546"/>
      <c r="D546"/>
      <c r="E546"/>
      <c r="F546"/>
      <c r="G546"/>
      <c r="H546"/>
      <c r="I546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</row>
    <row r="547" spans="1:24" ht="14.25" customHeight="1" x14ac:dyDescent="0.15">
      <c r="A547"/>
      <c r="B547"/>
      <c r="C547"/>
      <c r="D547"/>
      <c r="E547"/>
      <c r="F547"/>
      <c r="G547"/>
      <c r="H547"/>
      <c r="I547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</row>
    <row r="548" spans="1:24" ht="14.25" customHeight="1" x14ac:dyDescent="0.15">
      <c r="A548"/>
      <c r="B548"/>
      <c r="C548"/>
      <c r="D548"/>
      <c r="E548"/>
      <c r="F548"/>
      <c r="G548"/>
      <c r="H548"/>
      <c r="I548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</row>
    <row r="549" spans="1:24" ht="14.25" customHeight="1" x14ac:dyDescent="0.15">
      <c r="A549"/>
      <c r="B549"/>
      <c r="C549"/>
      <c r="D549"/>
      <c r="E549"/>
      <c r="F549"/>
      <c r="G549"/>
      <c r="H549"/>
      <c r="I549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</row>
    <row r="550" spans="1:24" ht="14.25" customHeight="1" x14ac:dyDescent="0.15">
      <c r="A550"/>
      <c r="B550"/>
      <c r="C550"/>
      <c r="D550"/>
      <c r="E550"/>
      <c r="F550"/>
      <c r="G550"/>
      <c r="H550"/>
      <c r="I550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</row>
    <row r="551" spans="1:24" ht="14.25" customHeight="1" x14ac:dyDescent="0.15">
      <c r="A551"/>
      <c r="B551"/>
      <c r="C551"/>
      <c r="D551"/>
      <c r="E551"/>
      <c r="F551"/>
      <c r="G551"/>
      <c r="H551"/>
      <c r="I55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</row>
    <row r="552" spans="1:24" ht="14.25" customHeight="1" x14ac:dyDescent="0.15">
      <c r="A552"/>
      <c r="B552"/>
      <c r="C552"/>
      <c r="D552"/>
      <c r="E552"/>
      <c r="F552"/>
      <c r="G552"/>
      <c r="H552"/>
      <c r="I552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</row>
    <row r="553" spans="1:24" ht="14.25" customHeight="1" x14ac:dyDescent="0.15">
      <c r="A553"/>
      <c r="B553"/>
      <c r="C553"/>
      <c r="D553"/>
      <c r="E553"/>
      <c r="F553"/>
      <c r="G553"/>
      <c r="H553"/>
      <c r="I553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</row>
    <row r="554" spans="1:24" ht="14.25" customHeight="1" x14ac:dyDescent="0.15">
      <c r="A554"/>
      <c r="B554"/>
      <c r="C554"/>
      <c r="D554"/>
      <c r="E554"/>
      <c r="F554"/>
      <c r="G554"/>
      <c r="H554"/>
      <c r="I554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</row>
    <row r="555" spans="1:24" ht="14.25" customHeight="1" x14ac:dyDescent="0.15">
      <c r="A555"/>
      <c r="B555"/>
      <c r="C555"/>
      <c r="D555"/>
      <c r="E555"/>
      <c r="F555"/>
      <c r="G555"/>
      <c r="H555"/>
      <c r="I555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</row>
    <row r="556" spans="1:24" ht="14.25" customHeight="1" x14ac:dyDescent="0.15">
      <c r="A556"/>
      <c r="B556"/>
      <c r="C556"/>
      <c r="D556"/>
      <c r="E556"/>
      <c r="F556"/>
      <c r="G556"/>
      <c r="H556"/>
      <c r="I556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</row>
    <row r="557" spans="1:24" ht="14.25" customHeight="1" x14ac:dyDescent="0.15">
      <c r="A557"/>
      <c r="B557"/>
      <c r="C557"/>
      <c r="D557"/>
      <c r="E557"/>
      <c r="F557"/>
      <c r="G557"/>
      <c r="H557"/>
      <c r="I557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</row>
    <row r="558" spans="1:24" ht="14.25" customHeight="1" x14ac:dyDescent="0.15">
      <c r="A558"/>
      <c r="B558"/>
      <c r="C558"/>
      <c r="D558"/>
      <c r="E558"/>
      <c r="F558"/>
      <c r="G558"/>
      <c r="H558"/>
      <c r="I558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</row>
    <row r="559" spans="1:24" ht="14.25" customHeight="1" x14ac:dyDescent="0.15">
      <c r="A559"/>
      <c r="B559"/>
      <c r="C559"/>
      <c r="D559"/>
      <c r="E559"/>
      <c r="F559"/>
      <c r="G559"/>
      <c r="H559"/>
      <c r="I559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</row>
    <row r="560" spans="1:24" ht="14.25" customHeight="1" x14ac:dyDescent="0.15">
      <c r="A560"/>
      <c r="B560"/>
      <c r="C560"/>
      <c r="D560"/>
      <c r="E560"/>
      <c r="F560"/>
      <c r="G560"/>
      <c r="H560"/>
      <c r="I560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</row>
    <row r="561" spans="1:24" ht="14.25" customHeight="1" x14ac:dyDescent="0.15">
      <c r="A561"/>
      <c r="B561"/>
      <c r="C561"/>
      <c r="D561"/>
      <c r="E561"/>
      <c r="F561"/>
      <c r="G561"/>
      <c r="H561"/>
      <c r="I56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</row>
    <row r="562" spans="1:24" ht="14.25" customHeight="1" x14ac:dyDescent="0.15">
      <c r="A562"/>
      <c r="B562"/>
      <c r="C562"/>
      <c r="D562"/>
      <c r="E562"/>
      <c r="F562"/>
      <c r="G562"/>
      <c r="H562"/>
      <c r="I562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</row>
    <row r="563" spans="1:24" ht="14.25" customHeight="1" x14ac:dyDescent="0.15">
      <c r="A563"/>
      <c r="B563"/>
      <c r="C563"/>
      <c r="D563"/>
      <c r="E563"/>
      <c r="F563"/>
      <c r="G563"/>
      <c r="H563"/>
      <c r="I563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</row>
    <row r="564" spans="1:24" ht="14.25" customHeight="1" x14ac:dyDescent="0.15">
      <c r="A564"/>
      <c r="B564"/>
      <c r="C564"/>
      <c r="D564"/>
      <c r="E564"/>
      <c r="F564"/>
      <c r="G564"/>
      <c r="H564"/>
      <c r="I564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</row>
    <row r="565" spans="1:24" ht="14.25" customHeight="1" x14ac:dyDescent="0.15">
      <c r="A565"/>
      <c r="B565"/>
      <c r="C565"/>
      <c r="D565"/>
      <c r="E565"/>
      <c r="F565"/>
      <c r="G565"/>
      <c r="H565"/>
      <c r="I565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</row>
    <row r="566" spans="1:24" ht="14.25" customHeight="1" x14ac:dyDescent="0.15">
      <c r="A566"/>
      <c r="B566"/>
      <c r="C566"/>
      <c r="D566"/>
      <c r="E566"/>
      <c r="F566"/>
      <c r="G566"/>
      <c r="H566"/>
      <c r="I566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</row>
    <row r="567" spans="1:24" ht="14.25" customHeight="1" x14ac:dyDescent="0.15">
      <c r="A567"/>
      <c r="B567"/>
      <c r="C567"/>
      <c r="D567"/>
      <c r="E567"/>
      <c r="F567"/>
      <c r="G567"/>
      <c r="H567"/>
      <c r="I567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</row>
    <row r="568" spans="1:24" ht="14.25" customHeight="1" x14ac:dyDescent="0.15">
      <c r="A568"/>
      <c r="B568"/>
      <c r="C568"/>
      <c r="D568"/>
      <c r="E568"/>
      <c r="F568"/>
      <c r="G568"/>
      <c r="H568"/>
      <c r="I568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</row>
    <row r="569" spans="1:24" ht="14.25" customHeight="1" x14ac:dyDescent="0.15">
      <c r="A569"/>
      <c r="B569"/>
      <c r="C569"/>
      <c r="D569"/>
      <c r="E569"/>
      <c r="F569"/>
      <c r="G569"/>
      <c r="H569"/>
      <c r="I569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</row>
    <row r="570" spans="1:24" ht="14.25" customHeight="1" x14ac:dyDescent="0.15">
      <c r="A570"/>
      <c r="B570"/>
      <c r="C570"/>
      <c r="D570"/>
      <c r="E570"/>
      <c r="F570"/>
      <c r="G570"/>
      <c r="H570"/>
      <c r="I570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</row>
    <row r="571" spans="1:24" ht="14.25" customHeight="1" x14ac:dyDescent="0.15">
      <c r="A571"/>
      <c r="B571"/>
      <c r="C571"/>
      <c r="D571"/>
      <c r="E571"/>
      <c r="F571"/>
      <c r="G571"/>
      <c r="H571"/>
      <c r="I57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</row>
    <row r="572" spans="1:24" ht="14.25" customHeight="1" x14ac:dyDescent="0.15">
      <c r="A572"/>
      <c r="B572"/>
      <c r="C572"/>
      <c r="D572"/>
      <c r="E572"/>
      <c r="F572"/>
      <c r="G572"/>
      <c r="H572"/>
      <c r="I572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</row>
    <row r="573" spans="1:24" ht="14.25" customHeight="1" x14ac:dyDescent="0.15">
      <c r="A573"/>
      <c r="B573"/>
      <c r="C573"/>
      <c r="D573"/>
      <c r="E573"/>
      <c r="F573"/>
      <c r="G573"/>
      <c r="H573"/>
      <c r="I573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</row>
    <row r="574" spans="1:24" ht="14.25" customHeight="1" x14ac:dyDescent="0.15">
      <c r="A574"/>
      <c r="B574"/>
      <c r="C574"/>
      <c r="D574"/>
      <c r="E574"/>
      <c r="F574"/>
      <c r="G574"/>
      <c r="H574"/>
      <c r="I574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</row>
    <row r="575" spans="1:24" ht="14.25" customHeight="1" x14ac:dyDescent="0.15">
      <c r="A575"/>
      <c r="B575"/>
      <c r="C575"/>
      <c r="D575"/>
      <c r="E575"/>
      <c r="F575"/>
      <c r="G575"/>
      <c r="H575"/>
      <c r="I575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</row>
    <row r="576" spans="1:24" ht="14.25" customHeight="1" x14ac:dyDescent="0.15">
      <c r="A576"/>
      <c r="B576"/>
      <c r="C576"/>
      <c r="D576"/>
      <c r="E576"/>
      <c r="F576"/>
      <c r="G576"/>
      <c r="H576"/>
      <c r="I576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</row>
    <row r="577" spans="1:24" ht="14.25" customHeight="1" x14ac:dyDescent="0.15">
      <c r="A577"/>
      <c r="B577"/>
      <c r="C577"/>
      <c r="D577"/>
      <c r="E577"/>
      <c r="F577"/>
      <c r="G577"/>
      <c r="H577"/>
      <c r="I577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</row>
    <row r="578" spans="1:24" ht="14.25" customHeight="1" x14ac:dyDescent="0.15">
      <c r="A578"/>
      <c r="B578"/>
      <c r="C578"/>
      <c r="D578"/>
      <c r="E578"/>
      <c r="F578"/>
      <c r="G578"/>
      <c r="H578"/>
      <c r="I578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</row>
    <row r="579" spans="1:24" ht="14.25" customHeight="1" x14ac:dyDescent="0.15">
      <c r="A579"/>
      <c r="B579"/>
      <c r="C579"/>
      <c r="D579"/>
      <c r="E579"/>
      <c r="F579"/>
      <c r="G579"/>
      <c r="H579"/>
      <c r="I579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</row>
    <row r="580" spans="1:24" ht="14.25" customHeight="1" x14ac:dyDescent="0.15">
      <c r="A580"/>
      <c r="B580"/>
      <c r="C580"/>
      <c r="D580"/>
      <c r="E580"/>
      <c r="F580"/>
      <c r="G580"/>
      <c r="H580"/>
      <c r="I580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</row>
    <row r="581" spans="1:24" ht="14.25" customHeight="1" x14ac:dyDescent="0.15">
      <c r="A581"/>
      <c r="B581"/>
      <c r="C581"/>
      <c r="D581"/>
      <c r="E581"/>
      <c r="F581"/>
      <c r="G581"/>
      <c r="H581"/>
      <c r="I58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</row>
    <row r="582" spans="1:24" ht="14.25" customHeight="1" x14ac:dyDescent="0.15">
      <c r="A582"/>
      <c r="B582"/>
      <c r="C582"/>
      <c r="D582"/>
      <c r="E582"/>
      <c r="F582"/>
      <c r="G582"/>
      <c r="H582"/>
      <c r="I582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</row>
    <row r="583" spans="1:24" ht="14.25" customHeight="1" x14ac:dyDescent="0.15">
      <c r="A583"/>
      <c r="B583"/>
      <c r="C583"/>
      <c r="D583"/>
      <c r="E583"/>
      <c r="F583"/>
      <c r="G583"/>
      <c r="H583"/>
      <c r="I583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</row>
    <row r="584" spans="1:24" ht="14.25" customHeight="1" x14ac:dyDescent="0.15">
      <c r="A584"/>
      <c r="B584"/>
      <c r="C584"/>
      <c r="D584"/>
      <c r="E584"/>
      <c r="F584"/>
      <c r="G584"/>
      <c r="H584"/>
      <c r="I584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</row>
    <row r="585" spans="1:24" ht="14.25" customHeight="1" x14ac:dyDescent="0.15">
      <c r="A585"/>
      <c r="B585"/>
      <c r="C585"/>
      <c r="D585"/>
      <c r="E585"/>
      <c r="F585"/>
      <c r="G585"/>
      <c r="H585"/>
      <c r="I585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</row>
    <row r="586" spans="1:24" ht="14.25" customHeight="1" x14ac:dyDescent="0.15">
      <c r="A586"/>
      <c r="B586"/>
      <c r="C586"/>
      <c r="D586"/>
      <c r="E586"/>
      <c r="F586"/>
      <c r="G586"/>
      <c r="H586"/>
      <c r="I586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</row>
    <row r="587" spans="1:24" ht="14.25" customHeight="1" x14ac:dyDescent="0.15">
      <c r="A587"/>
      <c r="B587"/>
      <c r="C587"/>
      <c r="D587"/>
      <c r="E587"/>
      <c r="F587"/>
      <c r="G587"/>
      <c r="H587"/>
      <c r="I587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</row>
    <row r="588" spans="1:24" ht="14.25" customHeight="1" x14ac:dyDescent="0.15">
      <c r="A588"/>
      <c r="B588"/>
      <c r="C588"/>
      <c r="D588"/>
      <c r="E588"/>
      <c r="F588"/>
      <c r="G588"/>
      <c r="H588"/>
      <c r="I588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</row>
    <row r="589" spans="1:24" ht="14.25" customHeight="1" x14ac:dyDescent="0.15">
      <c r="A589"/>
      <c r="B589"/>
      <c r="C589"/>
      <c r="D589"/>
      <c r="E589"/>
      <c r="F589"/>
      <c r="G589"/>
      <c r="H589"/>
      <c r="I589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</row>
    <row r="590" spans="1:24" ht="14.25" customHeight="1" x14ac:dyDescent="0.15">
      <c r="A590"/>
      <c r="B590"/>
      <c r="C590"/>
      <c r="D590"/>
      <c r="E590"/>
      <c r="F590"/>
      <c r="G590"/>
      <c r="H590"/>
      <c r="I590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</row>
    <row r="591" spans="1:24" ht="14.25" customHeight="1" x14ac:dyDescent="0.15">
      <c r="A591"/>
      <c r="B591"/>
      <c r="C591"/>
      <c r="D591"/>
      <c r="E591"/>
      <c r="F591"/>
      <c r="G591"/>
      <c r="H591"/>
      <c r="I59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</row>
    <row r="592" spans="1:24" ht="14.25" customHeight="1" x14ac:dyDescent="0.15">
      <c r="A592"/>
      <c r="B592"/>
      <c r="C592"/>
      <c r="D592"/>
      <c r="E592"/>
      <c r="F592"/>
      <c r="G592"/>
      <c r="H592"/>
      <c r="I592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</row>
    <row r="593" spans="1:24" ht="14.25" customHeight="1" x14ac:dyDescent="0.15">
      <c r="A593"/>
      <c r="B593"/>
      <c r="C593"/>
      <c r="D593"/>
      <c r="E593"/>
      <c r="F593"/>
      <c r="G593"/>
      <c r="H593"/>
      <c r="I593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</row>
    <row r="594" spans="1:24" ht="14.25" customHeight="1" x14ac:dyDescent="0.15">
      <c r="A594"/>
      <c r="B594"/>
      <c r="C594"/>
      <c r="D594"/>
      <c r="E594"/>
      <c r="F594"/>
      <c r="G594"/>
      <c r="H594"/>
      <c r="I594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</row>
    <row r="595" spans="1:24" ht="14.25" customHeight="1" x14ac:dyDescent="0.15">
      <c r="A595"/>
      <c r="B595"/>
      <c r="C595"/>
      <c r="D595"/>
      <c r="E595"/>
      <c r="F595"/>
      <c r="G595"/>
      <c r="H595"/>
      <c r="I595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</row>
    <row r="596" spans="1:24" ht="14.25" customHeight="1" x14ac:dyDescent="0.15">
      <c r="A596"/>
      <c r="B596"/>
      <c r="C596"/>
      <c r="D596"/>
      <c r="E596"/>
      <c r="F596"/>
      <c r="G596"/>
      <c r="H596"/>
      <c r="I596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</row>
    <row r="597" spans="1:24" ht="14.25" customHeight="1" x14ac:dyDescent="0.15">
      <c r="A597"/>
      <c r="B597"/>
      <c r="C597"/>
      <c r="D597"/>
      <c r="E597"/>
      <c r="F597"/>
      <c r="G597"/>
      <c r="H597"/>
      <c r="I597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</row>
    <row r="598" spans="1:24" ht="14.25" customHeight="1" x14ac:dyDescent="0.15">
      <c r="A598"/>
      <c r="B598"/>
      <c r="C598"/>
      <c r="D598"/>
      <c r="E598"/>
      <c r="F598"/>
      <c r="G598"/>
      <c r="H598"/>
      <c r="I598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</row>
    <row r="599" spans="1:24" ht="14.25" customHeight="1" x14ac:dyDescent="0.15">
      <c r="A599"/>
      <c r="B599"/>
      <c r="C599"/>
      <c r="D599"/>
      <c r="E599"/>
      <c r="F599"/>
      <c r="G599"/>
      <c r="H599"/>
      <c r="I599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</row>
    <row r="600" spans="1:24" ht="14.25" customHeight="1" x14ac:dyDescent="0.15">
      <c r="A600"/>
      <c r="B600"/>
      <c r="C600"/>
      <c r="D600"/>
      <c r="E600"/>
      <c r="F600"/>
      <c r="G600"/>
      <c r="H600"/>
      <c r="I600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</row>
    <row r="601" spans="1:24" ht="14.25" customHeight="1" x14ac:dyDescent="0.15">
      <c r="A601"/>
      <c r="B601"/>
      <c r="C601"/>
      <c r="D601"/>
      <c r="E601"/>
      <c r="F601"/>
      <c r="G601"/>
      <c r="H601"/>
      <c r="I60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</row>
    <row r="602" spans="1:24" ht="14.25" customHeight="1" x14ac:dyDescent="0.15">
      <c r="A602"/>
      <c r="B602"/>
      <c r="C602"/>
      <c r="D602"/>
      <c r="E602"/>
      <c r="F602"/>
      <c r="G602"/>
      <c r="H602"/>
      <c r="I602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</row>
    <row r="603" spans="1:24" ht="14.25" customHeight="1" x14ac:dyDescent="0.15">
      <c r="A603"/>
      <c r="B603"/>
      <c r="C603"/>
      <c r="D603"/>
      <c r="E603"/>
      <c r="F603"/>
      <c r="G603"/>
      <c r="H603"/>
      <c r="I603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</row>
    <row r="604" spans="1:24" ht="14.25" customHeight="1" x14ac:dyDescent="0.15">
      <c r="A604"/>
      <c r="B604"/>
      <c r="C604"/>
      <c r="D604"/>
      <c r="E604"/>
      <c r="F604"/>
      <c r="G604"/>
      <c r="H604"/>
      <c r="I604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</row>
    <row r="605" spans="1:24" ht="14.25" customHeight="1" x14ac:dyDescent="0.15">
      <c r="A605"/>
      <c r="B605"/>
      <c r="C605"/>
      <c r="D605"/>
      <c r="E605"/>
      <c r="F605"/>
      <c r="G605"/>
      <c r="H605"/>
      <c r="I605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</row>
    <row r="606" spans="1:24" ht="14.25" customHeight="1" x14ac:dyDescent="0.15">
      <c r="A606"/>
      <c r="B606"/>
      <c r="C606"/>
      <c r="D606"/>
      <c r="E606"/>
      <c r="F606"/>
      <c r="G606"/>
      <c r="H606"/>
      <c r="I606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</row>
    <row r="607" spans="1:24" ht="14.25" customHeight="1" x14ac:dyDescent="0.15">
      <c r="A607"/>
      <c r="B607"/>
      <c r="C607"/>
      <c r="D607"/>
      <c r="E607"/>
      <c r="F607"/>
      <c r="G607"/>
      <c r="H607"/>
      <c r="I607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</row>
    <row r="608" spans="1:24" ht="14.25" customHeight="1" x14ac:dyDescent="0.15">
      <c r="A608"/>
      <c r="B608"/>
      <c r="C608"/>
      <c r="D608"/>
      <c r="E608"/>
      <c r="F608"/>
      <c r="G608"/>
      <c r="H608"/>
      <c r="I608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</row>
    <row r="609" spans="1:24" ht="14.25" customHeight="1" x14ac:dyDescent="0.15">
      <c r="A609"/>
      <c r="B609"/>
      <c r="C609"/>
      <c r="D609"/>
      <c r="E609"/>
      <c r="F609"/>
      <c r="G609"/>
      <c r="H609"/>
      <c r="I609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</row>
    <row r="610" spans="1:24" ht="14.25" customHeight="1" x14ac:dyDescent="0.15">
      <c r="A610"/>
      <c r="B610"/>
      <c r="C610"/>
      <c r="D610"/>
      <c r="E610"/>
      <c r="F610"/>
      <c r="G610"/>
      <c r="H610"/>
      <c r="I610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</row>
    <row r="611" spans="1:24" ht="14.25" customHeight="1" x14ac:dyDescent="0.15">
      <c r="A611"/>
      <c r="B611"/>
      <c r="C611"/>
      <c r="D611"/>
      <c r="E611"/>
      <c r="F611"/>
      <c r="G611"/>
      <c r="H611"/>
      <c r="I61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</row>
    <row r="613" spans="1:24" ht="13.9" customHeight="1" x14ac:dyDescent="0.15">
      <c r="A613"/>
      <c r="B613"/>
      <c r="C613"/>
      <c r="D613" s="41" t="s">
        <v>245</v>
      </c>
      <c r="E613" s="41" t="s">
        <v>246</v>
      </c>
      <c r="F613" s="41" t="s">
        <v>247</v>
      </c>
      <c r="G613" s="41" t="s">
        <v>248</v>
      </c>
      <c r="H613" s="41" t="s">
        <v>249</v>
      </c>
      <c r="I613" s="41" t="s">
        <v>250</v>
      </c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</row>
    <row r="614" spans="1:24" ht="13.9" customHeight="1" x14ac:dyDescent="0.15">
      <c r="A614"/>
      <c r="B614"/>
      <c r="C614"/>
      <c r="D614" s="16" t="s">
        <v>212</v>
      </c>
      <c r="E614" s="16" t="s">
        <v>212</v>
      </c>
      <c r="F614" s="16" t="s">
        <v>212</v>
      </c>
      <c r="G614" s="16" t="s">
        <v>212</v>
      </c>
      <c r="H614" s="16" t="s">
        <v>218</v>
      </c>
      <c r="I614" s="16" t="s">
        <v>218</v>
      </c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</row>
    <row r="615" spans="1:24" ht="13.9" customHeight="1" x14ac:dyDescent="0.15">
      <c r="A615"/>
      <c r="B615"/>
      <c r="C615"/>
      <c r="D615" s="16" t="s">
        <v>33</v>
      </c>
      <c r="E615" s="16" t="s">
        <v>33</v>
      </c>
      <c r="F615" s="16" t="s">
        <v>33</v>
      </c>
      <c r="G615" s="16" t="s">
        <v>33</v>
      </c>
      <c r="H615" s="16" t="s">
        <v>219</v>
      </c>
      <c r="I615" s="16" t="s">
        <v>219</v>
      </c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</row>
    <row r="616" spans="1:24" ht="13.9" customHeight="1" x14ac:dyDescent="0.15">
      <c r="A616"/>
      <c r="B616"/>
      <c r="C616"/>
      <c r="D616" s="16" t="s">
        <v>213</v>
      </c>
      <c r="E616" s="16" t="s">
        <v>213</v>
      </c>
      <c r="F616" s="16" t="s">
        <v>217</v>
      </c>
      <c r="G616" s="16" t="s">
        <v>217</v>
      </c>
      <c r="H616" s="16" t="s">
        <v>220</v>
      </c>
      <c r="I616" s="16" t="s">
        <v>220</v>
      </c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</row>
    <row r="617" spans="1:24" ht="13.9" customHeight="1" x14ac:dyDescent="0.15">
      <c r="A617"/>
      <c r="B617"/>
      <c r="C617"/>
      <c r="D617" s="16" t="s">
        <v>216</v>
      </c>
      <c r="E617" s="16" t="s">
        <v>216</v>
      </c>
      <c r="F617" s="16" t="s">
        <v>213</v>
      </c>
      <c r="G617" s="16" t="s">
        <v>213</v>
      </c>
      <c r="H617" s="16" t="s">
        <v>221</v>
      </c>
      <c r="I617" s="16" t="s">
        <v>221</v>
      </c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</row>
    <row r="618" spans="1:24" ht="13.9" customHeight="1" x14ac:dyDescent="0.15">
      <c r="A618"/>
      <c r="B618"/>
      <c r="C618"/>
      <c r="D618" s="16" t="s">
        <v>215</v>
      </c>
      <c r="E618" s="16" t="s">
        <v>215</v>
      </c>
      <c r="F618" s="16" t="s">
        <v>216</v>
      </c>
      <c r="G618" s="16" t="s">
        <v>216</v>
      </c>
      <c r="H618" s="16" t="s">
        <v>222</v>
      </c>
      <c r="I618" s="16" t="s">
        <v>222</v>
      </c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</row>
    <row r="619" spans="1:24" ht="13.9" customHeight="1" x14ac:dyDescent="0.15">
      <c r="A619"/>
      <c r="B619"/>
      <c r="C619"/>
      <c r="D619" s="16" t="s">
        <v>214</v>
      </c>
      <c r="E619" s="16" t="s">
        <v>214</v>
      </c>
      <c r="F619" s="16" t="s">
        <v>215</v>
      </c>
      <c r="G619" s="16" t="s">
        <v>215</v>
      </c>
      <c r="H619" s="16" t="s">
        <v>223</v>
      </c>
      <c r="I619" s="16" t="s">
        <v>223</v>
      </c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</row>
    <row r="620" spans="1:24" ht="13.9" customHeight="1" x14ac:dyDescent="0.15">
      <c r="A620"/>
      <c r="B620"/>
      <c r="C620"/>
      <c r="D620"/>
      <c r="E620"/>
      <c r="F620" s="16" t="s">
        <v>214</v>
      </c>
      <c r="G620" s="16" t="s">
        <v>214</v>
      </c>
      <c r="H620" s="16" t="s">
        <v>224</v>
      </c>
      <c r="I620" s="16" t="s">
        <v>224</v>
      </c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</row>
    <row r="621" spans="1:24" ht="13.9" customHeight="1" x14ac:dyDescent="0.15">
      <c r="A621"/>
      <c r="B621"/>
      <c r="C621"/>
      <c r="D621"/>
      <c r="E621"/>
      <c r="F621"/>
      <c r="G621"/>
      <c r="H621" s="16" t="s">
        <v>225</v>
      </c>
      <c r="I621" s="16" t="s">
        <v>225</v>
      </c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</row>
    <row r="622" spans="1:24" ht="13.9" customHeight="1" x14ac:dyDescent="0.15">
      <c r="A622"/>
      <c r="B622"/>
      <c r="C622"/>
      <c r="D622"/>
      <c r="E622"/>
      <c r="F622"/>
      <c r="G622"/>
      <c r="H622"/>
      <c r="I622"/>
      <c r="J622" s="41"/>
      <c r="K622" s="41"/>
      <c r="L622" s="41"/>
      <c r="M622" s="41"/>
      <c r="N622" s="41"/>
      <c r="O622" s="41"/>
      <c r="P622" s="41"/>
      <c r="Q622" s="41"/>
      <c r="R622" s="42"/>
      <c r="S622" s="42"/>
      <c r="T622" s="42"/>
      <c r="U622" s="41"/>
      <c r="V622" s="41"/>
      <c r="W622" s="41"/>
      <c r="X622" s="41"/>
    </row>
    <row r="623" spans="1:24" ht="13.9" customHeight="1" x14ac:dyDescent="0.15">
      <c r="A623"/>
      <c r="B623"/>
      <c r="C623"/>
      <c r="D623"/>
      <c r="E623"/>
      <c r="F623"/>
      <c r="G623"/>
      <c r="H623"/>
      <c r="I623"/>
      <c r="J623" s="41"/>
      <c r="K623" s="41"/>
      <c r="L623" s="41"/>
      <c r="M623" s="41"/>
      <c r="N623" s="41"/>
      <c r="O623" s="41"/>
      <c r="P623" s="41"/>
      <c r="Q623" s="41"/>
      <c r="R623" s="42"/>
      <c r="S623" s="42"/>
      <c r="T623" s="42"/>
      <c r="U623" s="41"/>
      <c r="V623" s="41"/>
      <c r="W623" s="41"/>
      <c r="X623" s="41"/>
    </row>
    <row r="624" spans="1:24" ht="13.9" customHeight="1" x14ac:dyDescent="0.15">
      <c r="A624"/>
      <c r="B624"/>
      <c r="C624"/>
      <c r="D624"/>
      <c r="E624"/>
      <c r="F624"/>
      <c r="G624"/>
      <c r="H624"/>
      <c r="I624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</row>
    <row r="625" spans="1:24" ht="13.9" customHeight="1" x14ac:dyDescent="0.15">
      <c r="A625"/>
      <c r="B625"/>
      <c r="C625"/>
      <c r="D625"/>
      <c r="E625"/>
      <c r="F625"/>
      <c r="G625"/>
      <c r="H625"/>
      <c r="I625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</row>
    <row r="626" spans="1:24" ht="13.9" customHeight="1" x14ac:dyDescent="0.15">
      <c r="A626"/>
      <c r="B626"/>
      <c r="C626"/>
      <c r="D626"/>
      <c r="E626"/>
      <c r="F626"/>
      <c r="G626"/>
      <c r="H626"/>
      <c r="I626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</row>
    <row r="627" spans="1:24" ht="13.9" customHeight="1" x14ac:dyDescent="0.15">
      <c r="A627"/>
      <c r="B627"/>
      <c r="C627"/>
      <c r="D627"/>
      <c r="E627"/>
      <c r="F627"/>
      <c r="G627"/>
      <c r="H627"/>
      <c r="I627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</row>
    <row r="628" spans="1:24" ht="13.9" customHeight="1" x14ac:dyDescent="0.15">
      <c r="A628"/>
      <c r="B628"/>
      <c r="C628"/>
      <c r="D628"/>
      <c r="E628"/>
      <c r="F628"/>
      <c r="G628"/>
      <c r="H628"/>
      <c r="I628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</row>
    <row r="629" spans="1:24" ht="13.9" customHeight="1" x14ac:dyDescent="0.15">
      <c r="A629"/>
      <c r="B629"/>
      <c r="C629"/>
      <c r="D629"/>
      <c r="E629"/>
      <c r="F629"/>
      <c r="G629"/>
      <c r="H629"/>
      <c r="I629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</row>
    <row r="630" spans="1:24" ht="13.9" customHeight="1" x14ac:dyDescent="0.15">
      <c r="A630"/>
      <c r="B630"/>
      <c r="C630"/>
      <c r="D630"/>
      <c r="E630"/>
      <c r="F630"/>
      <c r="G630"/>
      <c r="H630"/>
      <c r="I630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</row>
    <row r="631" spans="1:24" ht="13.9" customHeight="1" x14ac:dyDescent="0.15">
      <c r="A631"/>
      <c r="B631"/>
      <c r="C631"/>
      <c r="D631"/>
      <c r="E631"/>
      <c r="F631"/>
      <c r="G631"/>
      <c r="H631"/>
      <c r="I63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</row>
    <row r="632" spans="1:24" ht="13.9" customHeight="1" x14ac:dyDescent="0.15">
      <c r="A632"/>
      <c r="B632"/>
      <c r="C632"/>
      <c r="D632"/>
      <c r="E632"/>
      <c r="F632"/>
      <c r="G632"/>
      <c r="H632"/>
      <c r="I632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</row>
    <row r="633" spans="1:24" ht="13.9" customHeight="1" x14ac:dyDescent="0.15">
      <c r="A633"/>
      <c r="B633"/>
      <c r="C633"/>
      <c r="D633"/>
      <c r="E633"/>
      <c r="F633"/>
      <c r="G633"/>
      <c r="H633"/>
      <c r="I633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</row>
    <row r="634" spans="1:24" ht="13.9" customHeight="1" x14ac:dyDescent="0.15">
      <c r="A634"/>
      <c r="B634"/>
      <c r="C634"/>
      <c r="D634"/>
      <c r="E634"/>
      <c r="F634"/>
      <c r="G634"/>
      <c r="H634"/>
      <c r="I634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</row>
    <row r="635" spans="1:24" ht="13.9" customHeight="1" x14ac:dyDescent="0.15">
      <c r="A635"/>
      <c r="B635"/>
      <c r="C635"/>
      <c r="D635"/>
      <c r="E635"/>
      <c r="F635"/>
      <c r="G635"/>
      <c r="H635"/>
      <c r="I635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</row>
    <row r="636" spans="1:24" ht="13.9" customHeight="1" x14ac:dyDescent="0.15">
      <c r="A636"/>
      <c r="B636"/>
      <c r="C636"/>
      <c r="D636"/>
      <c r="E636"/>
      <c r="F636"/>
      <c r="G636"/>
      <c r="H636"/>
      <c r="I636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</row>
    <row r="637" spans="1:24" ht="13.9" customHeight="1" x14ac:dyDescent="0.15">
      <c r="A637"/>
      <c r="B637"/>
      <c r="C637"/>
      <c r="D637"/>
      <c r="E637"/>
      <c r="F637"/>
      <c r="G637"/>
      <c r="H637"/>
      <c r="I637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</row>
    <row r="638" spans="1:24" ht="13.9" customHeight="1" x14ac:dyDescent="0.15">
      <c r="A638"/>
      <c r="B638"/>
      <c r="C638"/>
      <c r="D638"/>
      <c r="E638"/>
      <c r="F638"/>
      <c r="G638"/>
      <c r="H638"/>
      <c r="I638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</row>
    <row r="639" spans="1:24" ht="13.9" customHeight="1" x14ac:dyDescent="0.15">
      <c r="A639"/>
      <c r="B639"/>
      <c r="C639"/>
      <c r="D639"/>
      <c r="E639"/>
      <c r="F639"/>
      <c r="G639"/>
      <c r="H639"/>
      <c r="I639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</row>
    <row r="640" spans="1:24" ht="13.9" customHeight="1" x14ac:dyDescent="0.15">
      <c r="A640"/>
      <c r="B640"/>
      <c r="C640"/>
      <c r="D640"/>
      <c r="E640"/>
      <c r="F640"/>
      <c r="G640"/>
      <c r="H640"/>
      <c r="I640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</row>
    <row r="641" spans="1:24" ht="13.9" customHeight="1" x14ac:dyDescent="0.15">
      <c r="A641"/>
      <c r="B641"/>
      <c r="C641"/>
      <c r="D641"/>
      <c r="E641"/>
      <c r="F641"/>
      <c r="G641"/>
      <c r="H641"/>
      <c r="I6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</row>
    <row r="642" spans="1:24" ht="13.9" customHeight="1" x14ac:dyDescent="0.15">
      <c r="A642"/>
      <c r="B642"/>
      <c r="C642"/>
      <c r="D642"/>
      <c r="E642"/>
      <c r="F642"/>
      <c r="G642"/>
      <c r="H642"/>
      <c r="I642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</row>
    <row r="643" spans="1:24" ht="13.9" customHeight="1" x14ac:dyDescent="0.15">
      <c r="A643"/>
      <c r="B643"/>
      <c r="C643"/>
      <c r="D643"/>
      <c r="E643"/>
      <c r="F643"/>
      <c r="G643"/>
      <c r="H643"/>
      <c r="I643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</row>
    <row r="644" spans="1:24" ht="13.9" customHeight="1" x14ac:dyDescent="0.15">
      <c r="A644"/>
      <c r="B644"/>
      <c r="C644"/>
      <c r="D644"/>
      <c r="E644"/>
      <c r="F644"/>
      <c r="G644"/>
      <c r="H644"/>
      <c r="I644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</row>
    <row r="645" spans="1:24" ht="13.9" customHeight="1" x14ac:dyDescent="0.15">
      <c r="A645"/>
      <c r="B645"/>
      <c r="C645"/>
      <c r="D645"/>
      <c r="E645"/>
      <c r="F645"/>
      <c r="G645"/>
      <c r="H645"/>
      <c r="I645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</row>
    <row r="646" spans="1:24" ht="13.9" customHeight="1" x14ac:dyDescent="0.15">
      <c r="A646"/>
      <c r="B646"/>
      <c r="C646"/>
      <c r="D646"/>
      <c r="E646"/>
      <c r="F646"/>
      <c r="G646"/>
      <c r="H646"/>
      <c r="I646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</row>
    <row r="647" spans="1:24" ht="13.9" customHeight="1" x14ac:dyDescent="0.15">
      <c r="A647"/>
      <c r="B647"/>
      <c r="C647"/>
      <c r="D647"/>
      <c r="E647"/>
      <c r="F647"/>
      <c r="G647"/>
      <c r="H647"/>
      <c r="I647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</row>
    <row r="648" spans="1:24" ht="13.9" customHeight="1" x14ac:dyDescent="0.15">
      <c r="A648"/>
      <c r="B648"/>
      <c r="C648"/>
      <c r="D648"/>
      <c r="E648"/>
      <c r="F648"/>
      <c r="G648"/>
      <c r="H648"/>
      <c r="I648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</row>
    <row r="649" spans="1:24" ht="13.9" customHeight="1" x14ac:dyDescent="0.15">
      <c r="A649"/>
      <c r="B649"/>
      <c r="C649"/>
      <c r="D649"/>
      <c r="E649"/>
      <c r="F649"/>
      <c r="G649"/>
      <c r="H649"/>
      <c r="I649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</row>
    <row r="650" spans="1:24" ht="13.9" customHeight="1" x14ac:dyDescent="0.15">
      <c r="A650"/>
      <c r="B650"/>
      <c r="C650"/>
      <c r="D650"/>
      <c r="E650"/>
      <c r="F650"/>
      <c r="G650"/>
      <c r="H650"/>
      <c r="I650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</row>
    <row r="651" spans="1:24" ht="13.9" customHeight="1" x14ac:dyDescent="0.15">
      <c r="A651"/>
      <c r="B651"/>
      <c r="C651"/>
      <c r="D651"/>
      <c r="E651"/>
      <c r="F651"/>
      <c r="G651"/>
      <c r="H651"/>
      <c r="I65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</row>
    <row r="652" spans="1:24" ht="13.9" customHeight="1" x14ac:dyDescent="0.15">
      <c r="A652"/>
      <c r="B652"/>
      <c r="C652"/>
      <c r="D652"/>
      <c r="E652"/>
      <c r="F652"/>
      <c r="G652"/>
      <c r="H652"/>
      <c r="I652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</row>
    <row r="653" spans="1:24" ht="13.9" customHeight="1" x14ac:dyDescent="0.15">
      <c r="A653"/>
      <c r="B653"/>
      <c r="C653"/>
      <c r="D653"/>
      <c r="E653"/>
      <c r="F653"/>
      <c r="G653"/>
      <c r="H653"/>
      <c r="I653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</row>
    <row r="654" spans="1:24" ht="13.9" customHeight="1" x14ac:dyDescent="0.15">
      <c r="A654"/>
      <c r="B654"/>
      <c r="C654"/>
      <c r="D654"/>
      <c r="E654"/>
      <c r="F654"/>
      <c r="G654"/>
      <c r="H654"/>
      <c r="I654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</row>
    <row r="655" spans="1:24" ht="13.9" customHeight="1" x14ac:dyDescent="0.15">
      <c r="A655"/>
      <c r="B655"/>
      <c r="C655"/>
      <c r="D655"/>
      <c r="E655"/>
      <c r="F655"/>
      <c r="G655"/>
      <c r="H655"/>
      <c r="I655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</row>
    <row r="656" spans="1:24" ht="13.9" customHeight="1" x14ac:dyDescent="0.15">
      <c r="A656"/>
      <c r="B656"/>
      <c r="C656"/>
      <c r="D656"/>
      <c r="E656"/>
      <c r="F656"/>
      <c r="G656"/>
      <c r="H656"/>
      <c r="I656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</row>
    <row r="657" spans="1:24" ht="13.9" customHeight="1" x14ac:dyDescent="0.15">
      <c r="A657"/>
      <c r="B657"/>
      <c r="C657"/>
      <c r="D657"/>
      <c r="E657"/>
      <c r="F657"/>
      <c r="G657"/>
      <c r="H657"/>
      <c r="I657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</row>
    <row r="658" spans="1:24" ht="13.9" customHeight="1" x14ac:dyDescent="0.15">
      <c r="A658"/>
      <c r="B658"/>
      <c r="C658"/>
      <c r="D658"/>
      <c r="E658"/>
      <c r="F658"/>
      <c r="G658"/>
      <c r="H658"/>
      <c r="I658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</row>
    <row r="659" spans="1:24" ht="13.9" customHeight="1" x14ac:dyDescent="0.15">
      <c r="A659"/>
      <c r="B659"/>
      <c r="C659"/>
      <c r="D659"/>
      <c r="E659"/>
      <c r="F659"/>
      <c r="G659"/>
      <c r="H659"/>
      <c r="I659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</row>
    <row r="660" spans="1:24" ht="13.9" customHeight="1" x14ac:dyDescent="0.15">
      <c r="A660"/>
      <c r="B660"/>
      <c r="C660"/>
      <c r="D660"/>
      <c r="E660"/>
      <c r="F660"/>
      <c r="G660"/>
      <c r="H660"/>
      <c r="I660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</row>
    <row r="661" spans="1:24" ht="13.9" customHeight="1" x14ac:dyDescent="0.15">
      <c r="A661"/>
      <c r="B661"/>
      <c r="C661"/>
      <c r="D661"/>
      <c r="E661"/>
      <c r="F661"/>
      <c r="G661"/>
      <c r="H661"/>
      <c r="I66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</row>
    <row r="662" spans="1:24" ht="13.9" customHeight="1" x14ac:dyDescent="0.15">
      <c r="A662"/>
      <c r="B662"/>
      <c r="C662"/>
      <c r="D662"/>
      <c r="E662"/>
      <c r="F662"/>
      <c r="G662"/>
      <c r="H662"/>
      <c r="I662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</row>
    <row r="663" spans="1:24" ht="13.9" customHeight="1" x14ac:dyDescent="0.15">
      <c r="A663"/>
      <c r="B663"/>
      <c r="C663"/>
      <c r="D663"/>
      <c r="E663"/>
      <c r="F663"/>
      <c r="G663"/>
      <c r="H663"/>
      <c r="I663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</row>
    <row r="664" spans="1:24" ht="13.9" customHeight="1" x14ac:dyDescent="0.15">
      <c r="A664"/>
      <c r="B664"/>
      <c r="C664"/>
      <c r="D664"/>
      <c r="E664"/>
      <c r="F664"/>
      <c r="G664"/>
      <c r="H664"/>
      <c r="I664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</row>
    <row r="665" spans="1:24" ht="13.9" customHeight="1" x14ac:dyDescent="0.15">
      <c r="A665"/>
      <c r="B665"/>
      <c r="C665"/>
      <c r="D665"/>
      <c r="E665"/>
      <c r="F665"/>
      <c r="G665"/>
      <c r="H665"/>
      <c r="I665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</row>
    <row r="666" spans="1:24" ht="13.9" customHeight="1" x14ac:dyDescent="0.15">
      <c r="A666"/>
      <c r="B666"/>
      <c r="C666"/>
      <c r="D666"/>
      <c r="E666"/>
      <c r="F666"/>
      <c r="G666"/>
      <c r="H666"/>
      <c r="I666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</row>
    <row r="667" spans="1:24" ht="13.9" customHeight="1" x14ac:dyDescent="0.15">
      <c r="A667"/>
      <c r="B667"/>
      <c r="C667"/>
      <c r="D667"/>
      <c r="E667"/>
      <c r="F667"/>
      <c r="G667"/>
      <c r="H667"/>
      <c r="I667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</row>
    <row r="668" spans="1:24" ht="13.9" customHeight="1" x14ac:dyDescent="0.15">
      <c r="A668"/>
      <c r="B668"/>
      <c r="C668"/>
      <c r="D668"/>
      <c r="E668"/>
      <c r="F668"/>
      <c r="G668"/>
      <c r="H668"/>
      <c r="I668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</row>
    <row r="669" spans="1:24" ht="13.9" customHeight="1" x14ac:dyDescent="0.15">
      <c r="A669"/>
      <c r="B669"/>
      <c r="C669"/>
      <c r="D669"/>
      <c r="E669"/>
      <c r="F669"/>
      <c r="G669"/>
      <c r="H669"/>
      <c r="I669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</row>
    <row r="670" spans="1:24" ht="13.9" customHeight="1" x14ac:dyDescent="0.15">
      <c r="A670"/>
      <c r="B670"/>
      <c r="C670"/>
      <c r="D670"/>
      <c r="E670"/>
      <c r="F670"/>
      <c r="G670"/>
      <c r="H670"/>
      <c r="I670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</row>
    <row r="671" spans="1:24" ht="13.9" customHeight="1" x14ac:dyDescent="0.15">
      <c r="A671"/>
      <c r="B671"/>
      <c r="C671"/>
      <c r="D671"/>
      <c r="E671"/>
      <c r="F671"/>
      <c r="G671"/>
      <c r="H671"/>
      <c r="I67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</row>
    <row r="672" spans="1:24" ht="13.9" customHeight="1" x14ac:dyDescent="0.15">
      <c r="A672"/>
      <c r="B672"/>
      <c r="C672"/>
      <c r="D672"/>
      <c r="E672"/>
      <c r="F672"/>
      <c r="G672"/>
      <c r="H672"/>
      <c r="I672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</row>
    <row r="673" spans="1:24" ht="13.9" customHeight="1" x14ac:dyDescent="0.15">
      <c r="A673"/>
      <c r="B673"/>
      <c r="C673"/>
      <c r="D673"/>
      <c r="E673"/>
      <c r="F673"/>
      <c r="G673"/>
      <c r="H673"/>
      <c r="I673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</row>
    <row r="674" spans="1:24" ht="13.9" customHeight="1" x14ac:dyDescent="0.15">
      <c r="A674"/>
      <c r="B674"/>
      <c r="C674"/>
      <c r="D674"/>
      <c r="E674"/>
      <c r="F674"/>
      <c r="G674"/>
      <c r="H674"/>
      <c r="I674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</row>
    <row r="675" spans="1:24" ht="13.9" customHeight="1" x14ac:dyDescent="0.15">
      <c r="A675"/>
      <c r="B675"/>
      <c r="C675"/>
      <c r="D675"/>
      <c r="E675"/>
      <c r="F675"/>
      <c r="G675"/>
      <c r="H675"/>
      <c r="I675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</row>
    <row r="676" spans="1:24" ht="13.9" customHeight="1" x14ac:dyDescent="0.15">
      <c r="A676"/>
      <c r="B676"/>
      <c r="C676"/>
      <c r="D676"/>
      <c r="E676"/>
      <c r="F676"/>
      <c r="G676"/>
      <c r="H676"/>
      <c r="I676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</row>
    <row r="677" spans="1:24" ht="13.9" customHeight="1" x14ac:dyDescent="0.15">
      <c r="A677"/>
      <c r="B677"/>
      <c r="C677"/>
      <c r="D677"/>
      <c r="E677"/>
      <c r="F677"/>
      <c r="G677"/>
      <c r="H677"/>
      <c r="I677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</row>
    <row r="678" spans="1:24" ht="13.9" customHeight="1" x14ac:dyDescent="0.15">
      <c r="A678"/>
      <c r="B678"/>
      <c r="C678"/>
      <c r="D678"/>
      <c r="E678"/>
      <c r="F678"/>
      <c r="G678"/>
      <c r="H678"/>
      <c r="I678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</row>
    <row r="679" spans="1:24" ht="13.9" customHeight="1" x14ac:dyDescent="0.15">
      <c r="A679"/>
      <c r="B679"/>
      <c r="C679"/>
      <c r="D679"/>
      <c r="E679"/>
      <c r="F679"/>
      <c r="G679"/>
      <c r="H679"/>
      <c r="I679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</row>
    <row r="680" spans="1:24" ht="13.9" customHeight="1" x14ac:dyDescent="0.15">
      <c r="A680"/>
      <c r="B680"/>
      <c r="C680"/>
      <c r="D680"/>
      <c r="E680"/>
      <c r="F680"/>
      <c r="G680"/>
      <c r="H680"/>
      <c r="I680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</row>
    <row r="681" spans="1:24" ht="13.9" customHeight="1" x14ac:dyDescent="0.15">
      <c r="A681"/>
      <c r="B681"/>
      <c r="C681"/>
      <c r="D681"/>
      <c r="E681"/>
      <c r="F681"/>
      <c r="G681"/>
      <c r="H681"/>
      <c r="I68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</row>
    <row r="682" spans="1:24" ht="13.9" customHeight="1" x14ac:dyDescent="0.15">
      <c r="A682"/>
      <c r="B682"/>
      <c r="C682"/>
      <c r="D682"/>
      <c r="E682"/>
      <c r="F682"/>
      <c r="G682"/>
      <c r="H682"/>
      <c r="I682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</row>
    <row r="683" spans="1:24" ht="13.9" customHeight="1" x14ac:dyDescent="0.15">
      <c r="A683"/>
      <c r="B683"/>
      <c r="C683"/>
      <c r="D683"/>
      <c r="E683"/>
      <c r="F683"/>
      <c r="G683"/>
      <c r="H683"/>
      <c r="I683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</row>
    <row r="684" spans="1:24" ht="13.9" customHeight="1" x14ac:dyDescent="0.15">
      <c r="A684"/>
      <c r="B684"/>
      <c r="C684"/>
      <c r="D684"/>
      <c r="E684"/>
      <c r="F684"/>
      <c r="G684"/>
      <c r="H684"/>
      <c r="I684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</row>
    <row r="685" spans="1:24" ht="13.9" customHeight="1" x14ac:dyDescent="0.15">
      <c r="A685"/>
      <c r="B685"/>
      <c r="C685"/>
      <c r="D685"/>
      <c r="E685"/>
      <c r="F685"/>
      <c r="G685"/>
      <c r="H685"/>
      <c r="I685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</row>
    <row r="686" spans="1:24" ht="13.9" customHeight="1" x14ac:dyDescent="0.15">
      <c r="A686"/>
      <c r="B686"/>
      <c r="C686"/>
      <c r="D686"/>
      <c r="E686"/>
      <c r="F686"/>
      <c r="G686"/>
      <c r="H686"/>
      <c r="I686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</row>
    <row r="687" spans="1:24" ht="13.9" customHeight="1" x14ac:dyDescent="0.15">
      <c r="A687"/>
      <c r="B687"/>
      <c r="C687"/>
      <c r="D687"/>
      <c r="E687"/>
      <c r="F687"/>
      <c r="G687"/>
      <c r="H687"/>
      <c r="I687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</row>
    <row r="688" spans="1:24" ht="13.9" customHeight="1" x14ac:dyDescent="0.15">
      <c r="A688"/>
      <c r="B688"/>
      <c r="C688"/>
      <c r="D688"/>
      <c r="E688"/>
      <c r="F688"/>
      <c r="G688"/>
      <c r="H688"/>
      <c r="I688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</row>
    <row r="689" spans="1:24" ht="13.9" customHeight="1" x14ac:dyDescent="0.15">
      <c r="A689"/>
      <c r="B689"/>
      <c r="C689"/>
      <c r="D689"/>
      <c r="E689"/>
      <c r="F689"/>
      <c r="G689"/>
      <c r="H689"/>
      <c r="I689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</row>
    <row r="690" spans="1:24" ht="13.9" customHeight="1" x14ac:dyDescent="0.15">
      <c r="A690"/>
      <c r="B690"/>
      <c r="C690"/>
      <c r="D690"/>
      <c r="E690"/>
      <c r="F690"/>
      <c r="G690"/>
      <c r="H690"/>
      <c r="I690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</row>
    <row r="691" spans="1:24" ht="13.9" customHeight="1" x14ac:dyDescent="0.15">
      <c r="A691"/>
      <c r="B691"/>
      <c r="C691"/>
      <c r="D691"/>
      <c r="E691"/>
      <c r="F691"/>
      <c r="G691"/>
      <c r="H691"/>
      <c r="I69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</row>
    <row r="692" spans="1:24" ht="13.9" customHeight="1" x14ac:dyDescent="0.15">
      <c r="A692"/>
      <c r="B692"/>
      <c r="C692"/>
      <c r="D692"/>
      <c r="E692"/>
      <c r="F692"/>
      <c r="G692"/>
      <c r="H692"/>
      <c r="I692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</row>
    <row r="693" spans="1:24" ht="13.9" customHeight="1" x14ac:dyDescent="0.15">
      <c r="A693"/>
      <c r="B693"/>
      <c r="C693"/>
      <c r="D693"/>
      <c r="E693"/>
      <c r="F693"/>
      <c r="G693"/>
      <c r="H693"/>
      <c r="I693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</row>
    <row r="694" spans="1:24" ht="13.9" customHeight="1" x14ac:dyDescent="0.15">
      <c r="A694"/>
      <c r="B694"/>
      <c r="C694"/>
      <c r="D694"/>
      <c r="E694"/>
      <c r="F694"/>
      <c r="G694"/>
      <c r="H694"/>
      <c r="I694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</row>
    <row r="695" spans="1:24" ht="13.9" customHeight="1" x14ac:dyDescent="0.15">
      <c r="A695"/>
      <c r="B695"/>
      <c r="C695"/>
      <c r="D695"/>
      <c r="E695"/>
      <c r="F695"/>
      <c r="G695"/>
      <c r="H695"/>
      <c r="I695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</row>
    <row r="696" spans="1:24" ht="13.9" customHeight="1" x14ac:dyDescent="0.15">
      <c r="A696"/>
      <c r="B696"/>
      <c r="C696"/>
      <c r="D696"/>
      <c r="E696"/>
      <c r="F696"/>
      <c r="G696"/>
      <c r="H696"/>
      <c r="I696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</row>
    <row r="697" spans="1:24" ht="13.9" customHeight="1" x14ac:dyDescent="0.15">
      <c r="A697"/>
      <c r="B697"/>
      <c r="C697"/>
      <c r="D697"/>
      <c r="E697"/>
      <c r="F697"/>
      <c r="G697"/>
      <c r="H697"/>
      <c r="I697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</row>
    <row r="698" spans="1:24" ht="13.9" customHeight="1" x14ac:dyDescent="0.15">
      <c r="A698"/>
      <c r="B698"/>
      <c r="C698"/>
      <c r="D698"/>
      <c r="E698"/>
      <c r="F698"/>
      <c r="G698"/>
      <c r="H698"/>
      <c r="I698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</row>
    <row r="699" spans="1:24" ht="13.9" customHeight="1" x14ac:dyDescent="0.15">
      <c r="A699"/>
      <c r="B699"/>
      <c r="C699"/>
      <c r="D699"/>
      <c r="E699"/>
      <c r="F699"/>
      <c r="G699"/>
      <c r="H699"/>
      <c r="I699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</row>
    <row r="700" spans="1:24" ht="13.9" customHeight="1" x14ac:dyDescent="0.15">
      <c r="A700"/>
      <c r="B700"/>
      <c r="C700"/>
      <c r="D700"/>
      <c r="E700"/>
      <c r="F700"/>
      <c r="G700"/>
      <c r="H700"/>
      <c r="I700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</row>
    <row r="701" spans="1:24" ht="13.9" customHeight="1" x14ac:dyDescent="0.15">
      <c r="A701"/>
      <c r="B701"/>
      <c r="C701"/>
      <c r="D701"/>
      <c r="E701"/>
      <c r="F701"/>
      <c r="G701"/>
      <c r="H701"/>
      <c r="I70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</row>
    <row r="702" spans="1:24" ht="13.9" customHeight="1" x14ac:dyDescent="0.15">
      <c r="A702"/>
      <c r="B702"/>
      <c r="C702"/>
      <c r="D702"/>
      <c r="E702"/>
      <c r="F702"/>
      <c r="G702"/>
      <c r="H702"/>
      <c r="I702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</row>
    <row r="703" spans="1:24" ht="13.9" customHeight="1" x14ac:dyDescent="0.15">
      <c r="A703"/>
      <c r="B703"/>
      <c r="C703"/>
      <c r="D703"/>
      <c r="E703"/>
      <c r="F703"/>
      <c r="G703"/>
      <c r="H703"/>
      <c r="I703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</row>
    <row r="704" spans="1:24" ht="13.9" customHeight="1" x14ac:dyDescent="0.15">
      <c r="A704"/>
      <c r="B704"/>
      <c r="C704"/>
      <c r="D704"/>
      <c r="E704"/>
      <c r="F704"/>
      <c r="G704"/>
      <c r="H704"/>
      <c r="I704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</row>
    <row r="705" spans="1:24" ht="13.9" customHeight="1" x14ac:dyDescent="0.15">
      <c r="A705"/>
      <c r="B705"/>
      <c r="C705"/>
      <c r="D705"/>
      <c r="E705"/>
      <c r="F705"/>
      <c r="G705"/>
      <c r="H705"/>
      <c r="I705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</row>
    <row r="706" spans="1:24" ht="13.9" customHeight="1" x14ac:dyDescent="0.15">
      <c r="A706"/>
      <c r="B706"/>
      <c r="C706"/>
      <c r="D706"/>
      <c r="E706"/>
      <c r="F706"/>
      <c r="G706"/>
      <c r="H706"/>
      <c r="I706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</row>
    <row r="707" spans="1:24" ht="13.9" customHeight="1" x14ac:dyDescent="0.15">
      <c r="A707"/>
      <c r="B707"/>
      <c r="C707"/>
      <c r="D707"/>
      <c r="E707"/>
      <c r="F707"/>
      <c r="G707"/>
      <c r="H707"/>
      <c r="I707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</row>
    <row r="708" spans="1:24" ht="13.9" customHeight="1" x14ac:dyDescent="0.15">
      <c r="A708"/>
      <c r="B708"/>
      <c r="C708"/>
      <c r="D708"/>
      <c r="E708"/>
      <c r="F708"/>
      <c r="G708"/>
      <c r="H708"/>
      <c r="I708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</row>
    <row r="709" spans="1:24" ht="13.9" customHeight="1" x14ac:dyDescent="0.15">
      <c r="A709"/>
      <c r="B709"/>
      <c r="C709"/>
      <c r="D709"/>
      <c r="E709"/>
      <c r="F709"/>
      <c r="G709"/>
      <c r="H709"/>
      <c r="I709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</row>
    <row r="710" spans="1:24" ht="13.9" customHeight="1" x14ac:dyDescent="0.15">
      <c r="A710"/>
      <c r="B710"/>
      <c r="C710"/>
      <c r="D710"/>
      <c r="E710"/>
      <c r="F710"/>
      <c r="G710"/>
      <c r="H710"/>
      <c r="I710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</row>
    <row r="711" spans="1:24" ht="13.9" customHeight="1" x14ac:dyDescent="0.15">
      <c r="A711"/>
      <c r="B711"/>
      <c r="C711"/>
      <c r="D711"/>
      <c r="E711"/>
      <c r="F711"/>
      <c r="G711"/>
      <c r="H711"/>
      <c r="I71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</row>
    <row r="712" spans="1:24" ht="13.9" customHeight="1" x14ac:dyDescent="0.15">
      <c r="A712"/>
      <c r="B712"/>
      <c r="C712"/>
      <c r="D712"/>
      <c r="E712"/>
      <c r="F712"/>
      <c r="G712"/>
      <c r="H712"/>
      <c r="I712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</row>
    <row r="713" spans="1:24" ht="13.9" customHeight="1" x14ac:dyDescent="0.15">
      <c r="A713"/>
      <c r="B713"/>
      <c r="C713"/>
      <c r="D713"/>
      <c r="E713"/>
      <c r="F713"/>
      <c r="G713"/>
      <c r="H713"/>
      <c r="I713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</row>
    <row r="715" spans="1:24" ht="13.9" customHeight="1" x14ac:dyDescent="0.15">
      <c r="A715"/>
      <c r="B715"/>
      <c r="C715"/>
      <c r="D715" s="41" t="s">
        <v>251</v>
      </c>
      <c r="E715" s="41" t="s">
        <v>252</v>
      </c>
      <c r="F715" s="41" t="s">
        <v>253</v>
      </c>
      <c r="G715" s="41" t="s">
        <v>254</v>
      </c>
      <c r="H715" s="41" t="s">
        <v>255</v>
      </c>
      <c r="I715" s="41" t="s">
        <v>256</v>
      </c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</row>
    <row r="716" spans="1:24" ht="13.9" customHeight="1" x14ac:dyDescent="0.15">
      <c r="A716"/>
      <c r="B716"/>
      <c r="C716"/>
      <c r="D716" s="16" t="s">
        <v>212</v>
      </c>
      <c r="E716" s="16" t="s">
        <v>212</v>
      </c>
      <c r="F716" s="16" t="s">
        <v>212</v>
      </c>
      <c r="G716" s="16" t="s">
        <v>212</v>
      </c>
      <c r="H716" s="16" t="s">
        <v>218</v>
      </c>
      <c r="I716" s="16" t="s">
        <v>218</v>
      </c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</row>
    <row r="717" spans="1:24" ht="13.9" customHeight="1" x14ac:dyDescent="0.15">
      <c r="A717"/>
      <c r="B717"/>
      <c r="C717"/>
      <c r="D717" s="16" t="s">
        <v>33</v>
      </c>
      <c r="E717" s="16" t="s">
        <v>33</v>
      </c>
      <c r="F717" s="16" t="s">
        <v>33</v>
      </c>
      <c r="G717" s="16" t="s">
        <v>33</v>
      </c>
      <c r="H717" s="16" t="s">
        <v>219</v>
      </c>
      <c r="I717" s="16" t="s">
        <v>219</v>
      </c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</row>
    <row r="718" spans="1:24" ht="13.9" customHeight="1" x14ac:dyDescent="0.15">
      <c r="A718"/>
      <c r="B718"/>
      <c r="C718"/>
      <c r="D718" s="16" t="s">
        <v>213</v>
      </c>
      <c r="E718" s="16" t="s">
        <v>213</v>
      </c>
      <c r="F718" s="16" t="s">
        <v>217</v>
      </c>
      <c r="G718" s="16" t="s">
        <v>217</v>
      </c>
      <c r="H718" s="16" t="s">
        <v>220</v>
      </c>
      <c r="I718" s="16" t="s">
        <v>220</v>
      </c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</row>
    <row r="719" spans="1:24" ht="13.9" customHeight="1" x14ac:dyDescent="0.15">
      <c r="A719"/>
      <c r="B719"/>
      <c r="C719"/>
      <c r="D719" s="16" t="s">
        <v>216</v>
      </c>
      <c r="E719" s="16" t="s">
        <v>216</v>
      </c>
      <c r="F719" s="16" t="s">
        <v>213</v>
      </c>
      <c r="G719" s="16" t="s">
        <v>213</v>
      </c>
      <c r="H719" s="16" t="s">
        <v>221</v>
      </c>
      <c r="I719" s="16" t="s">
        <v>221</v>
      </c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</row>
    <row r="720" spans="1:24" ht="13.9" customHeight="1" x14ac:dyDescent="0.15">
      <c r="A720"/>
      <c r="B720"/>
      <c r="C720"/>
      <c r="D720" s="16" t="s">
        <v>215</v>
      </c>
      <c r="E720" s="16" t="s">
        <v>215</v>
      </c>
      <c r="F720" s="16" t="s">
        <v>216</v>
      </c>
      <c r="G720" s="16" t="s">
        <v>216</v>
      </c>
      <c r="H720" s="16" t="s">
        <v>222</v>
      </c>
      <c r="I720" s="16" t="s">
        <v>222</v>
      </c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</row>
    <row r="721" spans="1:24" ht="13.9" customHeight="1" x14ac:dyDescent="0.15">
      <c r="A721"/>
      <c r="B721"/>
      <c r="C721"/>
      <c r="D721" s="16" t="s">
        <v>214</v>
      </c>
      <c r="E721" s="16" t="s">
        <v>214</v>
      </c>
      <c r="F721" s="16" t="s">
        <v>215</v>
      </c>
      <c r="G721" s="16" t="s">
        <v>215</v>
      </c>
      <c r="H721" s="16" t="s">
        <v>223</v>
      </c>
      <c r="I721" s="16" t="s">
        <v>223</v>
      </c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</row>
    <row r="722" spans="1:24" ht="13.9" customHeight="1" x14ac:dyDescent="0.15">
      <c r="A722"/>
      <c r="B722"/>
      <c r="C722"/>
      <c r="D722"/>
      <c r="E722"/>
      <c r="F722" s="16" t="s">
        <v>214</v>
      </c>
      <c r="G722" s="16" t="s">
        <v>214</v>
      </c>
      <c r="H722" s="16" t="s">
        <v>224</v>
      </c>
      <c r="I722" s="16" t="s">
        <v>224</v>
      </c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</row>
    <row r="723" spans="1:24" ht="13.9" customHeight="1" x14ac:dyDescent="0.15">
      <c r="A723"/>
      <c r="B723"/>
      <c r="C723"/>
      <c r="D723"/>
      <c r="E723"/>
      <c r="F723"/>
      <c r="G723"/>
      <c r="H723" s="16" t="s">
        <v>225</v>
      </c>
      <c r="I723" s="16" t="s">
        <v>225</v>
      </c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</row>
    <row r="724" spans="1:24" ht="13.9" customHeight="1" x14ac:dyDescent="0.15">
      <c r="A724"/>
      <c r="B724"/>
      <c r="C724"/>
      <c r="D724"/>
      <c r="E724"/>
      <c r="F724"/>
      <c r="G724"/>
      <c r="H724"/>
      <c r="I724"/>
      <c r="J724" s="41"/>
      <c r="K724" s="41"/>
      <c r="L724" s="41"/>
      <c r="M724" s="41"/>
      <c r="N724" s="41"/>
      <c r="O724" s="41"/>
      <c r="P724" s="41"/>
      <c r="Q724" s="41"/>
      <c r="R724" s="42"/>
      <c r="S724" s="42"/>
      <c r="T724" s="42"/>
      <c r="U724" s="41"/>
      <c r="V724" s="41"/>
      <c r="W724" s="41"/>
      <c r="X724" s="41"/>
    </row>
    <row r="725" spans="1:24" ht="13.9" customHeight="1" x14ac:dyDescent="0.15">
      <c r="A725"/>
      <c r="B725"/>
      <c r="C725"/>
      <c r="D725"/>
      <c r="E725"/>
      <c r="F725"/>
      <c r="G725"/>
      <c r="H725"/>
      <c r="I725"/>
      <c r="J725" s="41"/>
      <c r="K725" s="41"/>
      <c r="L725" s="41"/>
      <c r="M725" s="41"/>
      <c r="N725" s="41"/>
      <c r="O725" s="41"/>
      <c r="P725" s="41"/>
      <c r="Q725" s="41"/>
      <c r="R725" s="42"/>
      <c r="S725" s="42"/>
      <c r="T725" s="42"/>
      <c r="U725" s="41"/>
      <c r="V725" s="41"/>
      <c r="W725" s="41"/>
      <c r="X725" s="41"/>
    </row>
    <row r="726" spans="1:24" ht="13.9" customHeight="1" x14ac:dyDescent="0.15">
      <c r="A726"/>
      <c r="B726"/>
      <c r="C726"/>
      <c r="D726"/>
      <c r="E726"/>
      <c r="F726"/>
      <c r="G726"/>
      <c r="H726"/>
      <c r="I726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</row>
    <row r="727" spans="1:24" ht="13.9" customHeight="1" x14ac:dyDescent="0.15">
      <c r="A727"/>
      <c r="B727"/>
      <c r="C727"/>
      <c r="D727"/>
      <c r="E727"/>
      <c r="F727"/>
      <c r="G727"/>
      <c r="H727"/>
      <c r="I727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</row>
    <row r="728" spans="1:24" ht="13.9" customHeight="1" x14ac:dyDescent="0.15">
      <c r="A728"/>
      <c r="B728"/>
      <c r="C728"/>
      <c r="D728"/>
      <c r="E728"/>
      <c r="F728"/>
      <c r="G728"/>
      <c r="H728"/>
      <c r="I728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</row>
    <row r="729" spans="1:24" ht="13.9" customHeight="1" x14ac:dyDescent="0.15">
      <c r="A729"/>
      <c r="B729"/>
      <c r="C729"/>
      <c r="D729"/>
      <c r="E729"/>
      <c r="F729"/>
      <c r="G729"/>
      <c r="H729"/>
      <c r="I729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</row>
    <row r="730" spans="1:24" ht="13.9" customHeight="1" x14ac:dyDescent="0.15">
      <c r="A730"/>
      <c r="B730"/>
      <c r="C730"/>
      <c r="D730"/>
      <c r="E730"/>
      <c r="F730"/>
      <c r="G730"/>
      <c r="H730"/>
      <c r="I730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</row>
    <row r="731" spans="1:24" ht="13.9" customHeight="1" x14ac:dyDescent="0.15">
      <c r="A731"/>
      <c r="B731"/>
      <c r="C731"/>
      <c r="D731"/>
      <c r="E731"/>
      <c r="F731"/>
      <c r="G731"/>
      <c r="H731"/>
      <c r="I73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</row>
    <row r="732" spans="1:24" ht="13.9" customHeight="1" x14ac:dyDescent="0.15">
      <c r="A732"/>
      <c r="B732"/>
      <c r="C732"/>
      <c r="D732"/>
      <c r="E732"/>
      <c r="F732"/>
      <c r="G732"/>
      <c r="H732"/>
      <c r="I732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</row>
    <row r="733" spans="1:24" ht="13.9" customHeight="1" x14ac:dyDescent="0.15">
      <c r="A733"/>
      <c r="B733"/>
      <c r="C733"/>
      <c r="D733"/>
      <c r="E733"/>
      <c r="F733"/>
      <c r="G733"/>
      <c r="H733"/>
      <c r="I733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</row>
    <row r="734" spans="1:24" ht="13.9" customHeight="1" x14ac:dyDescent="0.15">
      <c r="A734"/>
      <c r="B734"/>
      <c r="C734"/>
      <c r="D734"/>
      <c r="E734"/>
      <c r="F734"/>
      <c r="G734"/>
      <c r="H734"/>
      <c r="I734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</row>
    <row r="735" spans="1:24" ht="13.9" customHeight="1" x14ac:dyDescent="0.15">
      <c r="A735"/>
      <c r="B735"/>
      <c r="C735"/>
      <c r="D735"/>
      <c r="E735"/>
      <c r="F735"/>
      <c r="G735"/>
      <c r="H735"/>
      <c r="I735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</row>
    <row r="736" spans="1:24" ht="13.9" customHeight="1" x14ac:dyDescent="0.15">
      <c r="A736"/>
      <c r="B736"/>
      <c r="C736"/>
      <c r="D736"/>
      <c r="E736"/>
      <c r="F736"/>
      <c r="G736"/>
      <c r="H736"/>
      <c r="I736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</row>
    <row r="737" spans="1:24" ht="13.9" customHeight="1" x14ac:dyDescent="0.15">
      <c r="A737"/>
      <c r="B737"/>
      <c r="C737"/>
      <c r="D737"/>
      <c r="E737"/>
      <c r="F737"/>
      <c r="G737"/>
      <c r="H737"/>
      <c r="I737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</row>
    <row r="738" spans="1:24" ht="13.9" customHeight="1" x14ac:dyDescent="0.15">
      <c r="A738"/>
      <c r="B738"/>
      <c r="C738"/>
      <c r="D738"/>
      <c r="E738"/>
      <c r="F738"/>
      <c r="G738"/>
      <c r="H738"/>
      <c r="I738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</row>
    <row r="739" spans="1:24" ht="13.9" customHeight="1" x14ac:dyDescent="0.15">
      <c r="A739"/>
      <c r="B739"/>
      <c r="C739"/>
      <c r="D739"/>
      <c r="E739"/>
      <c r="F739"/>
      <c r="G739"/>
      <c r="H739"/>
      <c r="I739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</row>
    <row r="740" spans="1:24" ht="13.9" customHeight="1" x14ac:dyDescent="0.15">
      <c r="A740"/>
      <c r="B740"/>
      <c r="C740"/>
      <c r="D740"/>
      <c r="E740"/>
      <c r="F740"/>
      <c r="G740"/>
      <c r="H740"/>
      <c r="I740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</row>
    <row r="741" spans="1:24" ht="13.9" customHeight="1" x14ac:dyDescent="0.15">
      <c r="A741"/>
      <c r="B741"/>
      <c r="C741"/>
      <c r="D741"/>
      <c r="E741"/>
      <c r="F741"/>
      <c r="G741"/>
      <c r="H741"/>
      <c r="I7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</row>
    <row r="742" spans="1:24" ht="13.9" customHeight="1" x14ac:dyDescent="0.15">
      <c r="A742"/>
      <c r="B742"/>
      <c r="C742"/>
      <c r="D742"/>
      <c r="E742"/>
      <c r="F742"/>
      <c r="G742"/>
      <c r="H742"/>
      <c r="I742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</row>
    <row r="743" spans="1:24" ht="13.9" customHeight="1" x14ac:dyDescent="0.15">
      <c r="A743"/>
      <c r="B743"/>
      <c r="C743"/>
      <c r="D743"/>
      <c r="E743"/>
      <c r="F743"/>
      <c r="G743"/>
      <c r="H743"/>
      <c r="I743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</row>
    <row r="744" spans="1:24" ht="13.9" customHeight="1" x14ac:dyDescent="0.15">
      <c r="A744"/>
      <c r="B744"/>
      <c r="C744"/>
      <c r="D744"/>
      <c r="E744"/>
      <c r="F744"/>
      <c r="G744"/>
      <c r="H744"/>
      <c r="I744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</row>
    <row r="745" spans="1:24" ht="13.9" customHeight="1" x14ac:dyDescent="0.15">
      <c r="A745"/>
      <c r="B745"/>
      <c r="C745"/>
      <c r="D745"/>
      <c r="E745"/>
      <c r="F745"/>
      <c r="G745"/>
      <c r="H745"/>
      <c r="I745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</row>
    <row r="746" spans="1:24" ht="13.9" customHeight="1" x14ac:dyDescent="0.15">
      <c r="A746"/>
      <c r="B746"/>
      <c r="C746"/>
      <c r="D746"/>
      <c r="E746"/>
      <c r="F746"/>
      <c r="G746"/>
      <c r="H746"/>
      <c r="I746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</row>
    <row r="747" spans="1:24" ht="13.9" customHeight="1" x14ac:dyDescent="0.15">
      <c r="A747"/>
      <c r="B747"/>
      <c r="C747"/>
      <c r="D747"/>
      <c r="E747"/>
      <c r="F747"/>
      <c r="G747"/>
      <c r="H747"/>
      <c r="I747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</row>
    <row r="748" spans="1:24" ht="13.9" customHeight="1" x14ac:dyDescent="0.15">
      <c r="A748"/>
      <c r="B748"/>
      <c r="C748"/>
      <c r="D748"/>
      <c r="E748"/>
      <c r="F748"/>
      <c r="G748"/>
      <c r="H748"/>
      <c r="I748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</row>
    <row r="749" spans="1:24" ht="13.9" customHeight="1" x14ac:dyDescent="0.15">
      <c r="A749"/>
      <c r="B749"/>
      <c r="C749"/>
      <c r="D749"/>
      <c r="E749"/>
      <c r="F749"/>
      <c r="G749"/>
      <c r="H749"/>
      <c r="I749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</row>
    <row r="750" spans="1:24" ht="13.9" customHeight="1" x14ac:dyDescent="0.15">
      <c r="A750"/>
      <c r="B750"/>
      <c r="C750"/>
      <c r="D750"/>
      <c r="E750"/>
      <c r="F750"/>
      <c r="G750"/>
      <c r="H750"/>
      <c r="I750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</row>
    <row r="751" spans="1:24" ht="13.9" customHeight="1" x14ac:dyDescent="0.15">
      <c r="A751"/>
      <c r="B751"/>
      <c r="C751"/>
      <c r="D751"/>
      <c r="E751"/>
      <c r="F751"/>
      <c r="G751"/>
      <c r="H751"/>
      <c r="I75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</row>
    <row r="752" spans="1:24" ht="13.9" customHeight="1" x14ac:dyDescent="0.15">
      <c r="A752"/>
      <c r="B752"/>
      <c r="C752"/>
      <c r="D752"/>
      <c r="E752"/>
      <c r="F752"/>
      <c r="G752"/>
      <c r="H752"/>
      <c r="I752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</row>
    <row r="753" spans="1:24" ht="13.9" customHeight="1" x14ac:dyDescent="0.15">
      <c r="A753"/>
      <c r="B753"/>
      <c r="C753"/>
      <c r="D753"/>
      <c r="E753"/>
      <c r="F753"/>
      <c r="G753"/>
      <c r="H753"/>
      <c r="I753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</row>
    <row r="754" spans="1:24" ht="13.9" customHeight="1" x14ac:dyDescent="0.15">
      <c r="A754"/>
      <c r="B754"/>
      <c r="C754"/>
      <c r="D754"/>
      <c r="E754"/>
      <c r="F754"/>
      <c r="G754"/>
      <c r="H754"/>
      <c r="I754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</row>
    <row r="755" spans="1:24" ht="13.9" customHeight="1" x14ac:dyDescent="0.15">
      <c r="A755"/>
      <c r="B755"/>
      <c r="C755"/>
      <c r="D755"/>
      <c r="E755"/>
      <c r="F755"/>
      <c r="G755"/>
      <c r="H755"/>
      <c r="I755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</row>
    <row r="756" spans="1:24" ht="13.9" customHeight="1" x14ac:dyDescent="0.15">
      <c r="A756"/>
      <c r="B756"/>
      <c r="C756"/>
      <c r="D756"/>
      <c r="E756"/>
      <c r="F756"/>
      <c r="G756"/>
      <c r="H756"/>
      <c r="I756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</row>
    <row r="757" spans="1:24" ht="13.9" customHeight="1" x14ac:dyDescent="0.15">
      <c r="A757"/>
      <c r="B757"/>
      <c r="C757"/>
      <c r="D757"/>
      <c r="E757"/>
      <c r="F757"/>
      <c r="G757"/>
      <c r="H757"/>
      <c r="I757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</row>
    <row r="758" spans="1:24" ht="13.9" customHeight="1" x14ac:dyDescent="0.15">
      <c r="A758"/>
      <c r="B758"/>
      <c r="C758"/>
      <c r="D758"/>
      <c r="E758"/>
      <c r="F758"/>
      <c r="G758"/>
      <c r="H758"/>
      <c r="I758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</row>
    <row r="759" spans="1:24" ht="13.9" customHeight="1" x14ac:dyDescent="0.15">
      <c r="A759"/>
      <c r="B759"/>
      <c r="C759"/>
      <c r="D759"/>
      <c r="E759"/>
      <c r="F759"/>
      <c r="G759"/>
      <c r="H759"/>
      <c r="I759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</row>
    <row r="760" spans="1:24" ht="13.9" customHeight="1" x14ac:dyDescent="0.15">
      <c r="A760"/>
      <c r="B760"/>
      <c r="C760"/>
      <c r="D760"/>
      <c r="E760"/>
      <c r="F760"/>
      <c r="G760"/>
      <c r="H760"/>
      <c r="I760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</row>
    <row r="761" spans="1:24" ht="13.9" customHeight="1" x14ac:dyDescent="0.15">
      <c r="A761"/>
      <c r="B761"/>
      <c r="C761"/>
      <c r="D761"/>
      <c r="E761"/>
      <c r="F761"/>
      <c r="G761"/>
      <c r="H761"/>
      <c r="I76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</row>
    <row r="762" spans="1:24" ht="13.9" customHeight="1" x14ac:dyDescent="0.15">
      <c r="A762"/>
      <c r="B762"/>
      <c r="C762"/>
      <c r="D762"/>
      <c r="E762"/>
      <c r="F762"/>
      <c r="G762"/>
      <c r="H762"/>
      <c r="I762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</row>
    <row r="763" spans="1:24" ht="13.9" customHeight="1" x14ac:dyDescent="0.15">
      <c r="A763"/>
      <c r="B763"/>
      <c r="C763"/>
      <c r="D763"/>
      <c r="E763"/>
      <c r="F763"/>
      <c r="G763"/>
      <c r="H763"/>
      <c r="I763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</row>
    <row r="764" spans="1:24" ht="13.9" customHeight="1" x14ac:dyDescent="0.15">
      <c r="A764"/>
      <c r="B764"/>
      <c r="C764"/>
      <c r="D764"/>
      <c r="E764"/>
      <c r="F764"/>
      <c r="G764"/>
      <c r="H764"/>
      <c r="I764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</row>
    <row r="765" spans="1:24" ht="13.9" customHeight="1" x14ac:dyDescent="0.15">
      <c r="A765"/>
      <c r="B765"/>
      <c r="C765"/>
      <c r="D765"/>
      <c r="E765"/>
      <c r="F765"/>
      <c r="G765"/>
      <c r="H765"/>
      <c r="I765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</row>
    <row r="766" spans="1:24" ht="13.9" customHeight="1" x14ac:dyDescent="0.15">
      <c r="A766"/>
      <c r="B766"/>
      <c r="C766"/>
      <c r="D766"/>
      <c r="E766"/>
      <c r="F766"/>
      <c r="G766"/>
      <c r="H766"/>
      <c r="I766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</row>
    <row r="767" spans="1:24" ht="13.9" customHeight="1" x14ac:dyDescent="0.15">
      <c r="A767"/>
      <c r="B767"/>
      <c r="C767"/>
      <c r="D767"/>
      <c r="E767"/>
      <c r="F767"/>
      <c r="G767"/>
      <c r="H767"/>
      <c r="I767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</row>
    <row r="768" spans="1:24" ht="13.9" customHeight="1" x14ac:dyDescent="0.15">
      <c r="A768"/>
      <c r="B768"/>
      <c r="C768"/>
      <c r="D768"/>
      <c r="E768"/>
      <c r="F768"/>
      <c r="G768"/>
      <c r="H768"/>
      <c r="I768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</row>
    <row r="769" spans="1:24" ht="13.9" customHeight="1" x14ac:dyDescent="0.15">
      <c r="A769"/>
      <c r="B769"/>
      <c r="C769"/>
      <c r="D769"/>
      <c r="E769"/>
      <c r="F769"/>
      <c r="G769"/>
      <c r="H769"/>
      <c r="I769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</row>
    <row r="770" spans="1:24" ht="13.9" customHeight="1" x14ac:dyDescent="0.15">
      <c r="A770"/>
      <c r="B770"/>
      <c r="C770"/>
      <c r="D770"/>
      <c r="E770"/>
      <c r="F770"/>
      <c r="G770"/>
      <c r="H770"/>
      <c r="I770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</row>
    <row r="771" spans="1:24" ht="13.9" customHeight="1" x14ac:dyDescent="0.15">
      <c r="A771"/>
      <c r="B771"/>
      <c r="C771"/>
      <c r="D771"/>
      <c r="E771"/>
      <c r="F771"/>
      <c r="G771"/>
      <c r="H771"/>
      <c r="I77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</row>
    <row r="772" spans="1:24" ht="13.9" customHeight="1" x14ac:dyDescent="0.15">
      <c r="A772"/>
      <c r="B772"/>
      <c r="C772"/>
      <c r="D772"/>
      <c r="E772"/>
      <c r="F772"/>
      <c r="G772"/>
      <c r="H772"/>
      <c r="I772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</row>
    <row r="773" spans="1:24" ht="13.9" customHeight="1" x14ac:dyDescent="0.15">
      <c r="A773"/>
      <c r="B773"/>
      <c r="C773"/>
      <c r="D773"/>
      <c r="E773"/>
      <c r="F773"/>
      <c r="G773"/>
      <c r="H773"/>
      <c r="I773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</row>
    <row r="774" spans="1:24" ht="13.9" customHeight="1" x14ac:dyDescent="0.15">
      <c r="A774"/>
      <c r="B774"/>
      <c r="C774"/>
      <c r="D774"/>
      <c r="E774"/>
      <c r="F774"/>
      <c r="G774"/>
      <c r="H774"/>
      <c r="I774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</row>
    <row r="775" spans="1:24" ht="13.9" customHeight="1" x14ac:dyDescent="0.15">
      <c r="A775"/>
      <c r="B775"/>
      <c r="C775"/>
      <c r="D775"/>
      <c r="E775"/>
      <c r="F775"/>
      <c r="G775"/>
      <c r="H775"/>
      <c r="I775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</row>
    <row r="776" spans="1:24" ht="13.9" customHeight="1" x14ac:dyDescent="0.15">
      <c r="A776"/>
      <c r="B776"/>
      <c r="C776"/>
      <c r="D776"/>
      <c r="E776"/>
      <c r="F776"/>
      <c r="G776"/>
      <c r="H776"/>
      <c r="I776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</row>
    <row r="777" spans="1:24" ht="13.9" customHeight="1" x14ac:dyDescent="0.15">
      <c r="A777"/>
      <c r="B777"/>
      <c r="C777"/>
      <c r="D777"/>
      <c r="E777"/>
      <c r="F777"/>
      <c r="G777"/>
      <c r="H777"/>
      <c r="I777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</row>
    <row r="778" spans="1:24" ht="13.9" customHeight="1" x14ac:dyDescent="0.15">
      <c r="A778"/>
      <c r="B778"/>
      <c r="C778"/>
      <c r="D778"/>
      <c r="E778"/>
      <c r="F778"/>
      <c r="G778"/>
      <c r="H778"/>
      <c r="I778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</row>
    <row r="779" spans="1:24" ht="13.9" customHeight="1" x14ac:dyDescent="0.15">
      <c r="A779"/>
      <c r="B779"/>
      <c r="C779"/>
      <c r="D779"/>
      <c r="E779"/>
      <c r="F779"/>
      <c r="G779"/>
      <c r="H779"/>
      <c r="I779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</row>
    <row r="780" spans="1:24" ht="13.9" customHeight="1" x14ac:dyDescent="0.15">
      <c r="A780"/>
      <c r="B780"/>
      <c r="C780"/>
      <c r="D780"/>
      <c r="E780"/>
      <c r="F780"/>
      <c r="G780"/>
      <c r="H780"/>
      <c r="I780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</row>
    <row r="781" spans="1:24" ht="13.9" customHeight="1" x14ac:dyDescent="0.15">
      <c r="A781"/>
      <c r="B781"/>
      <c r="C781"/>
      <c r="D781"/>
      <c r="E781"/>
      <c r="F781"/>
      <c r="G781"/>
      <c r="H781"/>
      <c r="I78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</row>
    <row r="782" spans="1:24" ht="13.9" customHeight="1" x14ac:dyDescent="0.15">
      <c r="A782"/>
      <c r="B782"/>
      <c r="C782"/>
      <c r="D782"/>
      <c r="E782"/>
      <c r="F782"/>
      <c r="G782"/>
      <c r="H782"/>
      <c r="I782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</row>
    <row r="783" spans="1:24" ht="13.9" customHeight="1" x14ac:dyDescent="0.15">
      <c r="A783"/>
      <c r="B783"/>
      <c r="C783"/>
      <c r="D783"/>
      <c r="E783"/>
      <c r="F783"/>
      <c r="G783"/>
      <c r="H783"/>
      <c r="I783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</row>
    <row r="784" spans="1:24" ht="13.9" customHeight="1" x14ac:dyDescent="0.15">
      <c r="A784"/>
      <c r="B784"/>
      <c r="C784"/>
      <c r="D784"/>
      <c r="E784"/>
      <c r="F784"/>
      <c r="G784"/>
      <c r="H784"/>
      <c r="I784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</row>
    <row r="785" spans="1:24" ht="13.9" customHeight="1" x14ac:dyDescent="0.15">
      <c r="A785"/>
      <c r="B785"/>
      <c r="C785"/>
      <c r="D785"/>
      <c r="E785"/>
      <c r="F785"/>
      <c r="G785"/>
      <c r="H785"/>
      <c r="I785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</row>
    <row r="786" spans="1:24" ht="13.9" customHeight="1" x14ac:dyDescent="0.15">
      <c r="A786"/>
      <c r="B786"/>
      <c r="C786"/>
      <c r="D786"/>
      <c r="E786"/>
      <c r="F786"/>
      <c r="G786"/>
      <c r="H786"/>
      <c r="I786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</row>
    <row r="787" spans="1:24" ht="13.9" customHeight="1" x14ac:dyDescent="0.15">
      <c r="A787"/>
      <c r="B787"/>
      <c r="C787"/>
      <c r="D787"/>
      <c r="E787"/>
      <c r="F787"/>
      <c r="G787"/>
      <c r="H787"/>
      <c r="I787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</row>
    <row r="788" spans="1:24" ht="13.9" customHeight="1" x14ac:dyDescent="0.15">
      <c r="A788"/>
      <c r="B788"/>
      <c r="C788"/>
      <c r="D788"/>
      <c r="E788"/>
      <c r="F788"/>
      <c r="G788"/>
      <c r="H788"/>
      <c r="I788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</row>
    <row r="789" spans="1:24" ht="13.9" customHeight="1" x14ac:dyDescent="0.15">
      <c r="A789"/>
      <c r="B789"/>
      <c r="C789"/>
      <c r="D789"/>
      <c r="E789"/>
      <c r="F789"/>
      <c r="G789"/>
      <c r="H789"/>
      <c r="I789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</row>
    <row r="790" spans="1:24" ht="13.9" customHeight="1" x14ac:dyDescent="0.15">
      <c r="A790"/>
      <c r="B790"/>
      <c r="C790"/>
      <c r="D790"/>
      <c r="E790"/>
      <c r="F790"/>
      <c r="G790"/>
      <c r="H790"/>
      <c r="I790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</row>
    <row r="791" spans="1:24" ht="13.9" customHeight="1" x14ac:dyDescent="0.15">
      <c r="A791"/>
      <c r="B791"/>
      <c r="C791"/>
      <c r="D791"/>
      <c r="E791"/>
      <c r="F791"/>
      <c r="G791"/>
      <c r="H791"/>
      <c r="I79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</row>
    <row r="792" spans="1:24" ht="13.9" customHeight="1" x14ac:dyDescent="0.15">
      <c r="A792"/>
      <c r="B792"/>
      <c r="C792"/>
      <c r="D792"/>
      <c r="E792"/>
      <c r="F792"/>
      <c r="G792"/>
      <c r="H792"/>
      <c r="I792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</row>
    <row r="793" spans="1:24" ht="13.9" customHeight="1" x14ac:dyDescent="0.15">
      <c r="A793"/>
      <c r="B793"/>
      <c r="C793"/>
      <c r="D793"/>
      <c r="E793"/>
      <c r="F793"/>
      <c r="G793"/>
      <c r="H793"/>
      <c r="I793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</row>
    <row r="794" spans="1:24" ht="13.9" customHeight="1" x14ac:dyDescent="0.15">
      <c r="A794"/>
      <c r="B794"/>
      <c r="C794"/>
      <c r="D794"/>
      <c r="E794"/>
      <c r="F794"/>
      <c r="G794"/>
      <c r="H794"/>
      <c r="I794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</row>
    <row r="795" spans="1:24" ht="13.9" customHeight="1" x14ac:dyDescent="0.15">
      <c r="A795"/>
      <c r="B795"/>
      <c r="C795"/>
      <c r="D795"/>
      <c r="E795"/>
      <c r="F795"/>
      <c r="G795"/>
      <c r="H795"/>
      <c r="I795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</row>
    <row r="796" spans="1:24" ht="13.9" customHeight="1" x14ac:dyDescent="0.15">
      <c r="A796"/>
      <c r="B796"/>
      <c r="C796"/>
      <c r="D796"/>
      <c r="E796"/>
      <c r="F796"/>
      <c r="G796"/>
      <c r="H796"/>
      <c r="I796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</row>
    <row r="797" spans="1:24" ht="13.9" customHeight="1" x14ac:dyDescent="0.15">
      <c r="A797"/>
      <c r="B797"/>
      <c r="C797"/>
      <c r="D797"/>
      <c r="E797"/>
      <c r="F797"/>
      <c r="G797"/>
      <c r="H797"/>
      <c r="I797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</row>
    <row r="798" spans="1:24" ht="13.9" customHeight="1" x14ac:dyDescent="0.15">
      <c r="A798"/>
      <c r="B798"/>
      <c r="C798"/>
      <c r="D798"/>
      <c r="E798"/>
      <c r="F798"/>
      <c r="G798"/>
      <c r="H798"/>
      <c r="I798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</row>
    <row r="799" spans="1:24" ht="13.9" customHeight="1" x14ac:dyDescent="0.15">
      <c r="A799"/>
      <c r="B799"/>
      <c r="C799"/>
      <c r="D799"/>
      <c r="E799"/>
      <c r="F799"/>
      <c r="G799"/>
      <c r="H799"/>
      <c r="I799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</row>
    <row r="800" spans="1:24" ht="13.9" customHeight="1" x14ac:dyDescent="0.15">
      <c r="A800"/>
      <c r="B800"/>
      <c r="C800"/>
      <c r="D800"/>
      <c r="E800"/>
      <c r="F800"/>
      <c r="G800"/>
      <c r="H800"/>
      <c r="I800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</row>
    <row r="801" spans="1:24" ht="13.9" customHeight="1" x14ac:dyDescent="0.15">
      <c r="A801"/>
      <c r="B801"/>
      <c r="C801"/>
      <c r="D801"/>
      <c r="E801"/>
      <c r="F801"/>
      <c r="G801"/>
      <c r="H801"/>
      <c r="I80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</row>
    <row r="802" spans="1:24" ht="13.9" customHeight="1" x14ac:dyDescent="0.15">
      <c r="A802"/>
      <c r="B802"/>
      <c r="C802"/>
      <c r="D802"/>
      <c r="E802"/>
      <c r="F802"/>
      <c r="G802"/>
      <c r="H802"/>
      <c r="I802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</row>
    <row r="803" spans="1:24" ht="13.9" customHeight="1" x14ac:dyDescent="0.15">
      <c r="A803"/>
      <c r="B803"/>
      <c r="C803"/>
      <c r="D803"/>
      <c r="E803"/>
      <c r="F803"/>
      <c r="G803"/>
      <c r="H803"/>
      <c r="I803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</row>
    <row r="804" spans="1:24" ht="13.9" customHeight="1" x14ac:dyDescent="0.15">
      <c r="A804"/>
      <c r="B804"/>
      <c r="C804"/>
      <c r="D804"/>
      <c r="E804"/>
      <c r="F804"/>
      <c r="G804"/>
      <c r="H804"/>
      <c r="I804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</row>
    <row r="805" spans="1:24" ht="13.9" customHeight="1" x14ac:dyDescent="0.15">
      <c r="A805"/>
      <c r="B805"/>
      <c r="C805"/>
      <c r="D805"/>
      <c r="E805"/>
      <c r="F805"/>
      <c r="G805"/>
      <c r="H805"/>
      <c r="I805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</row>
    <row r="806" spans="1:24" ht="13.9" customHeight="1" x14ac:dyDescent="0.15">
      <c r="A806"/>
      <c r="B806"/>
      <c r="C806"/>
      <c r="D806"/>
      <c r="E806"/>
      <c r="F806"/>
      <c r="G806"/>
      <c r="H806"/>
      <c r="I806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</row>
    <row r="807" spans="1:24" ht="13.9" customHeight="1" x14ac:dyDescent="0.15">
      <c r="A807"/>
      <c r="B807"/>
      <c r="C807"/>
      <c r="D807"/>
      <c r="E807"/>
      <c r="F807"/>
      <c r="G807"/>
      <c r="H807"/>
      <c r="I807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</row>
    <row r="808" spans="1:24" ht="13.9" customHeight="1" x14ac:dyDescent="0.15">
      <c r="A808"/>
      <c r="B808"/>
      <c r="C808"/>
      <c r="D808"/>
      <c r="E808"/>
      <c r="F808"/>
      <c r="G808"/>
      <c r="H808"/>
      <c r="I808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</row>
    <row r="809" spans="1:24" ht="13.9" customHeight="1" x14ac:dyDescent="0.15">
      <c r="A809"/>
      <c r="B809"/>
      <c r="C809"/>
      <c r="D809"/>
      <c r="E809"/>
      <c r="F809"/>
      <c r="G809"/>
      <c r="H809"/>
      <c r="I809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</row>
    <row r="810" spans="1:24" ht="13.9" customHeight="1" x14ac:dyDescent="0.15">
      <c r="A810"/>
      <c r="B810"/>
      <c r="C810"/>
      <c r="D810"/>
      <c r="E810"/>
      <c r="F810"/>
      <c r="G810"/>
      <c r="H810"/>
      <c r="I810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</row>
    <row r="811" spans="1:24" ht="13.9" customHeight="1" x14ac:dyDescent="0.15">
      <c r="A811"/>
      <c r="B811"/>
      <c r="C811"/>
      <c r="D811"/>
      <c r="E811"/>
      <c r="F811"/>
      <c r="G811"/>
      <c r="H811"/>
      <c r="I81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</row>
    <row r="812" spans="1:24" ht="13.9" customHeight="1" x14ac:dyDescent="0.15">
      <c r="A812"/>
      <c r="B812"/>
      <c r="C812"/>
      <c r="D812"/>
      <c r="E812"/>
      <c r="F812"/>
      <c r="G812"/>
      <c r="H812"/>
      <c r="I812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</row>
    <row r="813" spans="1:24" ht="13.9" customHeight="1" x14ac:dyDescent="0.15">
      <c r="A813"/>
      <c r="B813"/>
      <c r="C813"/>
      <c r="D813"/>
      <c r="E813"/>
      <c r="F813"/>
      <c r="G813"/>
      <c r="H813"/>
      <c r="I813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</row>
    <row r="814" spans="1:24" ht="13.9" customHeight="1" x14ac:dyDescent="0.15">
      <c r="A814"/>
      <c r="B814"/>
      <c r="C814"/>
      <c r="D814"/>
      <c r="E814"/>
      <c r="F814"/>
      <c r="G814"/>
      <c r="H814"/>
      <c r="I814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</row>
    <row r="815" spans="1:24" ht="13.9" customHeight="1" x14ac:dyDescent="0.15">
      <c r="A815"/>
      <c r="B815"/>
      <c r="C815"/>
      <c r="D815"/>
      <c r="E815"/>
      <c r="F815"/>
      <c r="G815"/>
      <c r="H815"/>
      <c r="I815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</row>
  </sheetData>
  <mergeCells count="4">
    <mergeCell ref="A1:B1"/>
    <mergeCell ref="A204:B204"/>
    <mergeCell ref="A102:B102"/>
    <mergeCell ref="A305:B305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AA101"/>
  <sheetViews>
    <sheetView zoomScale="85" zoomScaleNormal="85" workbookViewId="0"/>
  </sheetViews>
  <sheetFormatPr defaultColWidth="9" defaultRowHeight="14.25" x14ac:dyDescent="0.15"/>
  <cols>
    <col min="1" max="1" width="4.5" style="17" bestFit="1" customWidth="1"/>
    <col min="2" max="2" width="12.625" style="17" bestFit="1" customWidth="1"/>
    <col min="3" max="3" width="17.375" style="17" bestFit="1" customWidth="1"/>
    <col min="4" max="4" width="10.5" style="17" bestFit="1" customWidth="1"/>
    <col min="5" max="5" width="16" style="17" bestFit="1" customWidth="1"/>
    <col min="6" max="6" width="8.75" style="17" hidden="1" customWidth="1"/>
    <col min="7" max="7" width="53.375" style="17" bestFit="1" customWidth="1"/>
    <col min="8" max="8" width="8.75" style="17" hidden="1" customWidth="1"/>
    <col min="9" max="9" width="10.625" style="17" hidden="1" customWidth="1"/>
    <col min="10" max="10" width="18.125" style="17" hidden="1" customWidth="1"/>
    <col min="11" max="11" width="15" style="17" bestFit="1" customWidth="1"/>
    <col min="12" max="12" width="8.75" style="17" hidden="1" customWidth="1"/>
    <col min="13" max="14" width="20.625" style="17" bestFit="1" customWidth="1"/>
    <col min="15" max="15" width="20.75" style="17" bestFit="1" customWidth="1"/>
    <col min="16" max="19" width="24.375" style="17" customWidth="1"/>
    <col min="20" max="20" width="21" style="17" bestFit="1" customWidth="1"/>
    <col min="21" max="21" width="15.5" style="17" bestFit="1" customWidth="1"/>
    <col min="22" max="22" width="17.875" style="17" bestFit="1" customWidth="1"/>
    <col min="23" max="23" width="40.125" style="17" bestFit="1" customWidth="1"/>
    <col min="24" max="24" width="8.75" style="17" hidden="1" customWidth="1"/>
    <col min="25" max="25" width="15.625" style="17" bestFit="1" customWidth="1"/>
    <col min="26" max="26" width="29.375" style="17" bestFit="1" customWidth="1"/>
    <col min="27" max="27" width="9" style="17" hidden="1" customWidth="1"/>
    <col min="28" max="28" width="9" style="17" customWidth="1"/>
    <col min="29" max="16384" width="9" style="17"/>
  </cols>
  <sheetData>
    <row r="1" spans="1:27" customFormat="1" ht="15" customHeight="1" x14ac:dyDescent="0.15">
      <c r="A1" s="11" t="s">
        <v>0</v>
      </c>
      <c r="B1" s="11" t="s">
        <v>257</v>
      </c>
      <c r="C1" s="11" t="s">
        <v>258</v>
      </c>
      <c r="D1" s="4" t="s">
        <v>259</v>
      </c>
      <c r="E1" s="4" t="s">
        <v>260</v>
      </c>
      <c r="F1" s="43" t="s">
        <v>261</v>
      </c>
      <c r="G1" s="4" t="s">
        <v>262</v>
      </c>
      <c r="H1" s="44" t="s">
        <v>263</v>
      </c>
      <c r="I1" s="19" t="s">
        <v>264</v>
      </c>
      <c r="J1" s="44" t="s">
        <v>265</v>
      </c>
      <c r="K1" s="11" t="s">
        <v>266</v>
      </c>
      <c r="L1" s="44" t="s">
        <v>267</v>
      </c>
      <c r="M1" s="11" t="s">
        <v>14</v>
      </c>
      <c r="N1" s="11" t="s">
        <v>15</v>
      </c>
      <c r="O1" s="11" t="s">
        <v>17</v>
      </c>
      <c r="P1" s="11" t="s">
        <v>138</v>
      </c>
      <c r="Q1" s="11" t="s">
        <v>268</v>
      </c>
      <c r="R1" s="11" t="s">
        <v>129</v>
      </c>
      <c r="S1" s="11" t="s">
        <v>130</v>
      </c>
      <c r="T1" s="11" t="s">
        <v>269</v>
      </c>
      <c r="U1" s="11" t="s">
        <v>270</v>
      </c>
      <c r="V1" s="10" t="s">
        <v>116</v>
      </c>
      <c r="W1" s="10" t="s">
        <v>117</v>
      </c>
      <c r="X1" s="44" t="s">
        <v>271</v>
      </c>
      <c r="Y1" s="10" t="s">
        <v>272</v>
      </c>
      <c r="Z1" s="12" t="s">
        <v>23</v>
      </c>
      <c r="AA1" s="18" t="s">
        <v>273</v>
      </c>
    </row>
    <row r="2" spans="1:27" x14ac:dyDescent="0.15">
      <c r="A2" s="10">
        <v>1</v>
      </c>
      <c r="B2" s="10"/>
      <c r="C2" s="10"/>
      <c r="D2" s="10"/>
      <c r="E2" s="10"/>
      <c r="F2" s="10" t="str">
        <f t="shared" ref="F2:F33" si="0">IF(E2&lt;&gt;"",VLOOKUP(E2,s_code1,2,FALSE),"")</f>
        <v/>
      </c>
      <c r="G2" s="10"/>
      <c r="H2" s="10" t="str">
        <f t="shared" ref="H2:H33" si="1">IF(G2&lt;&gt;"",VLOOKUP(D2&amp;SUBSTITUTE(F2," ","")&amp;"_"&amp;G2,s_code2,2,FALSE),"")</f>
        <v/>
      </c>
      <c r="I2" s="10" t="str">
        <f t="shared" ref="I2:I33" si="2">IF(G2&lt;&gt;"",VLOOKUP(D2&amp;SUBSTITUTE(F2," ","")&amp;"_"&amp;G2,s_code2,3,FALSE),"")</f>
        <v/>
      </c>
      <c r="J2" s="10" t="str">
        <f t="shared" ref="J2:J33" si="3">IF(G2&lt;&gt;"","SN_"&amp;D2&amp;F2&amp;H2&amp;I2,"")</f>
        <v/>
      </c>
      <c r="K2" s="10"/>
      <c r="L2" s="10" t="e">
        <f t="shared" ref="L2:L33" si="4">VLOOKUP(D2&amp;H2&amp;K2,s_code4,2,FALSE)</f>
        <v>#N/A</v>
      </c>
      <c r="M2" s="15"/>
      <c r="N2" s="15"/>
      <c r="O2" s="15"/>
      <c r="P2" s="15"/>
      <c r="Q2" s="15"/>
      <c r="R2" s="10"/>
      <c r="S2" s="10"/>
      <c r="T2" s="15"/>
      <c r="U2" s="15"/>
      <c r="V2" s="15"/>
      <c r="W2" s="10"/>
      <c r="X2" s="10" t="str">
        <f t="shared" ref="X2:X33" si="5">IF(W2&lt;&gt;"",VLOOKUP(W2,s_code5,2,FALSE),"")</f>
        <v/>
      </c>
      <c r="Y2" s="15"/>
      <c r="Z2" s="10"/>
      <c r="AA2" s="6" t="str">
        <f>IF(Z2&lt;&gt;"",VLOOKUP(Z2,SN_DataList!$D$103:$E$152,2,FALSE),"")</f>
        <v/>
      </c>
    </row>
    <row r="3" spans="1:27" x14ac:dyDescent="0.15">
      <c r="A3" s="10">
        <v>2</v>
      </c>
      <c r="B3" s="10"/>
      <c r="C3" s="10"/>
      <c r="D3" s="10"/>
      <c r="E3" s="10"/>
      <c r="F3" s="10" t="str">
        <f t="shared" si="0"/>
        <v/>
      </c>
      <c r="G3" s="10"/>
      <c r="H3" s="10" t="str">
        <f t="shared" si="1"/>
        <v/>
      </c>
      <c r="I3" s="10" t="str">
        <f t="shared" si="2"/>
        <v/>
      </c>
      <c r="J3" s="10" t="str">
        <f t="shared" si="3"/>
        <v/>
      </c>
      <c r="K3" s="10"/>
      <c r="L3" s="10" t="e">
        <f t="shared" si="4"/>
        <v>#N/A</v>
      </c>
      <c r="M3" s="15"/>
      <c r="N3" s="15"/>
      <c r="O3" s="15"/>
      <c r="P3" s="15"/>
      <c r="Q3" s="15"/>
      <c r="R3" s="10"/>
      <c r="S3" s="10"/>
      <c r="T3" s="15"/>
      <c r="U3" s="15"/>
      <c r="V3" s="15"/>
      <c r="W3" s="10"/>
      <c r="X3" s="10" t="str">
        <f t="shared" si="5"/>
        <v/>
      </c>
      <c r="Y3" s="15"/>
      <c r="Z3" s="10"/>
      <c r="AA3" s="6" t="str">
        <f>IF(Z3&lt;&gt;"",VLOOKUP(Z3,SN_DataList!$D$103:$E$152,2,FALSE),"")</f>
        <v/>
      </c>
    </row>
    <row r="4" spans="1:27" x14ac:dyDescent="0.15">
      <c r="A4" s="10">
        <v>3</v>
      </c>
      <c r="B4" s="10"/>
      <c r="C4" s="10"/>
      <c r="D4" s="10"/>
      <c r="E4" s="10"/>
      <c r="F4" s="10" t="str">
        <f t="shared" si="0"/>
        <v/>
      </c>
      <c r="G4" s="10"/>
      <c r="H4" s="10" t="str">
        <f t="shared" si="1"/>
        <v/>
      </c>
      <c r="I4" s="10" t="str">
        <f t="shared" si="2"/>
        <v/>
      </c>
      <c r="J4" s="10" t="str">
        <f t="shared" si="3"/>
        <v/>
      </c>
      <c r="K4" s="10"/>
      <c r="L4" s="10" t="e">
        <f t="shared" si="4"/>
        <v>#N/A</v>
      </c>
      <c r="M4" s="15"/>
      <c r="N4" s="15"/>
      <c r="O4" s="15"/>
      <c r="P4" s="15"/>
      <c r="Q4" s="15"/>
      <c r="R4" s="10"/>
      <c r="S4" s="10"/>
      <c r="T4" s="15"/>
      <c r="U4" s="15"/>
      <c r="V4" s="15"/>
      <c r="W4" s="10"/>
      <c r="X4" s="10" t="str">
        <f t="shared" si="5"/>
        <v/>
      </c>
      <c r="Y4" s="15"/>
      <c r="Z4" s="10"/>
      <c r="AA4" s="6" t="str">
        <f>IF(Z4&lt;&gt;"",VLOOKUP(Z4,SN_DataList!$D$103:$E$152,2,FALSE),"")</f>
        <v/>
      </c>
    </row>
    <row r="5" spans="1:27" x14ac:dyDescent="0.15">
      <c r="A5" s="10">
        <v>4</v>
      </c>
      <c r="B5" s="10"/>
      <c r="C5" s="10"/>
      <c r="D5" s="10"/>
      <c r="E5" s="10"/>
      <c r="F5" s="10" t="str">
        <f t="shared" si="0"/>
        <v/>
      </c>
      <c r="G5" s="10"/>
      <c r="H5" s="10" t="str">
        <f t="shared" si="1"/>
        <v/>
      </c>
      <c r="I5" s="10" t="str">
        <f t="shared" si="2"/>
        <v/>
      </c>
      <c r="J5" s="10" t="str">
        <f t="shared" si="3"/>
        <v/>
      </c>
      <c r="K5" s="10"/>
      <c r="L5" s="10" t="e">
        <f t="shared" si="4"/>
        <v>#N/A</v>
      </c>
      <c r="M5" s="15"/>
      <c r="N5" s="15"/>
      <c r="O5" s="15"/>
      <c r="P5" s="15"/>
      <c r="Q5" s="15"/>
      <c r="R5" s="10"/>
      <c r="S5" s="10"/>
      <c r="T5" s="15"/>
      <c r="U5" s="15"/>
      <c r="V5" s="15"/>
      <c r="W5" s="10"/>
      <c r="X5" s="10" t="str">
        <f t="shared" si="5"/>
        <v/>
      </c>
      <c r="Y5" s="15"/>
      <c r="Z5" s="10"/>
      <c r="AA5" s="6" t="str">
        <f>IF(Z5&lt;&gt;"",VLOOKUP(Z5,SN_DataList!$D$103:$E$152,2,FALSE),"")</f>
        <v/>
      </c>
    </row>
    <row r="6" spans="1:27" x14ac:dyDescent="0.15">
      <c r="A6" s="10">
        <v>5</v>
      </c>
      <c r="B6" s="10"/>
      <c r="C6" s="10"/>
      <c r="D6" s="10"/>
      <c r="E6" s="10"/>
      <c r="F6" s="10" t="str">
        <f t="shared" si="0"/>
        <v/>
      </c>
      <c r="G6" s="10"/>
      <c r="H6" s="10" t="str">
        <f t="shared" si="1"/>
        <v/>
      </c>
      <c r="I6" s="10" t="str">
        <f t="shared" si="2"/>
        <v/>
      </c>
      <c r="J6" s="10" t="str">
        <f t="shared" si="3"/>
        <v/>
      </c>
      <c r="K6" s="10"/>
      <c r="L6" s="10" t="e">
        <f t="shared" si="4"/>
        <v>#N/A</v>
      </c>
      <c r="M6" s="15"/>
      <c r="N6" s="15"/>
      <c r="O6" s="15"/>
      <c r="P6" s="15"/>
      <c r="Q6" s="15"/>
      <c r="R6" s="10"/>
      <c r="S6" s="10"/>
      <c r="T6" s="15"/>
      <c r="U6" s="15"/>
      <c r="V6" s="15"/>
      <c r="W6" s="10"/>
      <c r="X6" s="10" t="str">
        <f t="shared" si="5"/>
        <v/>
      </c>
      <c r="Y6" s="15"/>
      <c r="Z6" s="10"/>
      <c r="AA6" s="6" t="str">
        <f>IF(Z6&lt;&gt;"",VLOOKUP(Z6,SN_DataList!$D$103:$E$152,2,FALSE),"")</f>
        <v/>
      </c>
    </row>
    <row r="7" spans="1:27" x14ac:dyDescent="0.15">
      <c r="A7" s="10">
        <v>6</v>
      </c>
      <c r="B7" s="10"/>
      <c r="C7" s="10"/>
      <c r="D7" s="10"/>
      <c r="E7" s="10"/>
      <c r="F7" s="10" t="str">
        <f t="shared" si="0"/>
        <v/>
      </c>
      <c r="G7" s="10"/>
      <c r="H7" s="10" t="str">
        <f t="shared" si="1"/>
        <v/>
      </c>
      <c r="I7" s="10" t="str">
        <f t="shared" si="2"/>
        <v/>
      </c>
      <c r="J7" s="10" t="str">
        <f t="shared" si="3"/>
        <v/>
      </c>
      <c r="K7" s="10"/>
      <c r="L7" s="10" t="e">
        <f t="shared" si="4"/>
        <v>#N/A</v>
      </c>
      <c r="M7" s="15"/>
      <c r="N7" s="15"/>
      <c r="O7" s="15"/>
      <c r="P7" s="15"/>
      <c r="Q7" s="15"/>
      <c r="R7" s="10"/>
      <c r="S7" s="10"/>
      <c r="T7" s="15"/>
      <c r="U7" s="15"/>
      <c r="V7" s="15"/>
      <c r="W7" s="10"/>
      <c r="X7" s="10" t="str">
        <f t="shared" si="5"/>
        <v/>
      </c>
      <c r="Y7" s="15"/>
      <c r="Z7" s="10"/>
      <c r="AA7" s="6" t="str">
        <f>IF(Z7&lt;&gt;"",VLOOKUP(Z7,SN_DataList!$D$103:$E$152,2,FALSE),"")</f>
        <v/>
      </c>
    </row>
    <row r="8" spans="1:27" x14ac:dyDescent="0.15">
      <c r="A8" s="10">
        <v>7</v>
      </c>
      <c r="B8" s="10"/>
      <c r="C8" s="10"/>
      <c r="D8" s="10"/>
      <c r="E8" s="10"/>
      <c r="F8" s="10" t="str">
        <f t="shared" si="0"/>
        <v/>
      </c>
      <c r="G8" s="10"/>
      <c r="H8" s="10" t="str">
        <f t="shared" si="1"/>
        <v/>
      </c>
      <c r="I8" s="10" t="str">
        <f t="shared" si="2"/>
        <v/>
      </c>
      <c r="J8" s="10" t="str">
        <f t="shared" si="3"/>
        <v/>
      </c>
      <c r="K8" s="10"/>
      <c r="L8" s="10" t="e">
        <f t="shared" si="4"/>
        <v>#N/A</v>
      </c>
      <c r="M8" s="15"/>
      <c r="N8" s="15"/>
      <c r="O8" s="15"/>
      <c r="P8" s="15"/>
      <c r="Q8" s="15"/>
      <c r="R8" s="10"/>
      <c r="S8" s="10"/>
      <c r="T8" s="15"/>
      <c r="U8" s="15"/>
      <c r="V8" s="15"/>
      <c r="W8" s="10"/>
      <c r="X8" s="10" t="str">
        <f t="shared" si="5"/>
        <v/>
      </c>
      <c r="Y8" s="15"/>
      <c r="Z8" s="10"/>
      <c r="AA8" s="6" t="str">
        <f>IF(Z8&lt;&gt;"",VLOOKUP(Z8,SN_DataList!$D$103:$E$152,2,FALSE),"")</f>
        <v/>
      </c>
    </row>
    <row r="9" spans="1:27" x14ac:dyDescent="0.15">
      <c r="A9" s="10">
        <v>8</v>
      </c>
      <c r="B9" s="10"/>
      <c r="C9" s="10"/>
      <c r="D9" s="10"/>
      <c r="E9" s="10"/>
      <c r="F9" s="10" t="str">
        <f t="shared" si="0"/>
        <v/>
      </c>
      <c r="G9" s="10"/>
      <c r="H9" s="10" t="str">
        <f t="shared" si="1"/>
        <v/>
      </c>
      <c r="I9" s="10" t="str">
        <f t="shared" si="2"/>
        <v/>
      </c>
      <c r="J9" s="10" t="str">
        <f t="shared" si="3"/>
        <v/>
      </c>
      <c r="K9" s="10"/>
      <c r="L9" s="10" t="e">
        <f t="shared" si="4"/>
        <v>#N/A</v>
      </c>
      <c r="M9" s="15"/>
      <c r="N9" s="15"/>
      <c r="O9" s="15"/>
      <c r="P9" s="15"/>
      <c r="Q9" s="15"/>
      <c r="R9" s="10"/>
      <c r="S9" s="10"/>
      <c r="T9" s="15"/>
      <c r="U9" s="15"/>
      <c r="V9" s="15"/>
      <c r="W9" s="10"/>
      <c r="X9" s="10" t="str">
        <f t="shared" si="5"/>
        <v/>
      </c>
      <c r="Y9" s="15"/>
      <c r="Z9" s="10"/>
      <c r="AA9" s="6" t="str">
        <f>IF(Z9&lt;&gt;"",VLOOKUP(Z9,SN_DataList!$D$103:$E$152,2,FALSE),"")</f>
        <v/>
      </c>
    </row>
    <row r="10" spans="1:27" x14ac:dyDescent="0.15">
      <c r="A10" s="10">
        <v>9</v>
      </c>
      <c r="B10" s="10"/>
      <c r="C10" s="10"/>
      <c r="D10" s="10"/>
      <c r="E10" s="10"/>
      <c r="F10" s="10" t="str">
        <f t="shared" si="0"/>
        <v/>
      </c>
      <c r="G10" s="10"/>
      <c r="H10" s="10" t="str">
        <f t="shared" si="1"/>
        <v/>
      </c>
      <c r="I10" s="10" t="str">
        <f t="shared" si="2"/>
        <v/>
      </c>
      <c r="J10" s="10" t="str">
        <f t="shared" si="3"/>
        <v/>
      </c>
      <c r="K10" s="10"/>
      <c r="L10" s="10" t="e">
        <f t="shared" si="4"/>
        <v>#N/A</v>
      </c>
      <c r="M10" s="15"/>
      <c r="N10" s="15"/>
      <c r="O10" s="15"/>
      <c r="P10" s="15"/>
      <c r="Q10" s="15"/>
      <c r="R10" s="10"/>
      <c r="S10" s="10"/>
      <c r="T10" s="15"/>
      <c r="U10" s="15"/>
      <c r="V10" s="15"/>
      <c r="W10" s="10"/>
      <c r="X10" s="10" t="str">
        <f t="shared" si="5"/>
        <v/>
      </c>
      <c r="Y10" s="15"/>
      <c r="Z10" s="10"/>
      <c r="AA10" s="6" t="str">
        <f>IF(Z10&lt;&gt;"",VLOOKUP(Z10,SN_DataList!$D$103:$E$152,2,FALSE),"")</f>
        <v/>
      </c>
    </row>
    <row r="11" spans="1:27" x14ac:dyDescent="0.15">
      <c r="A11" s="10">
        <v>10</v>
      </c>
      <c r="B11" s="10"/>
      <c r="C11" s="10"/>
      <c r="D11" s="10"/>
      <c r="E11" s="10"/>
      <c r="F11" s="10" t="str">
        <f t="shared" si="0"/>
        <v/>
      </c>
      <c r="G11" s="10"/>
      <c r="H11" s="10" t="str">
        <f t="shared" si="1"/>
        <v/>
      </c>
      <c r="I11" s="10" t="str">
        <f t="shared" si="2"/>
        <v/>
      </c>
      <c r="J11" s="10" t="str">
        <f t="shared" si="3"/>
        <v/>
      </c>
      <c r="K11" s="10"/>
      <c r="L11" s="10" t="e">
        <f t="shared" si="4"/>
        <v>#N/A</v>
      </c>
      <c r="M11" s="15"/>
      <c r="N11" s="15"/>
      <c r="O11" s="15"/>
      <c r="P11" s="15"/>
      <c r="Q11" s="15"/>
      <c r="R11" s="10"/>
      <c r="S11" s="10"/>
      <c r="T11" s="15"/>
      <c r="U11" s="15"/>
      <c r="V11" s="15"/>
      <c r="W11" s="10"/>
      <c r="X11" s="10" t="str">
        <f t="shared" si="5"/>
        <v/>
      </c>
      <c r="Y11" s="15"/>
      <c r="Z11" s="10"/>
      <c r="AA11" s="6" t="str">
        <f>IF(Z11&lt;&gt;"",VLOOKUP(Z11,SN_DataList!$D$103:$E$152,2,FALSE),"")</f>
        <v/>
      </c>
    </row>
    <row r="12" spans="1:27" x14ac:dyDescent="0.15">
      <c r="A12" s="10">
        <v>11</v>
      </c>
      <c r="B12" s="10"/>
      <c r="C12" s="10"/>
      <c r="D12" s="10"/>
      <c r="E12" s="10"/>
      <c r="F12" s="10" t="str">
        <f t="shared" si="0"/>
        <v/>
      </c>
      <c r="G12" s="10"/>
      <c r="H12" s="10" t="str">
        <f t="shared" si="1"/>
        <v/>
      </c>
      <c r="I12" s="10" t="str">
        <f t="shared" si="2"/>
        <v/>
      </c>
      <c r="J12" s="10" t="str">
        <f t="shared" si="3"/>
        <v/>
      </c>
      <c r="K12" s="10"/>
      <c r="L12" s="10" t="e">
        <f t="shared" si="4"/>
        <v>#N/A</v>
      </c>
      <c r="M12" s="15"/>
      <c r="N12" s="15"/>
      <c r="O12" s="15"/>
      <c r="P12" s="15"/>
      <c r="Q12" s="15"/>
      <c r="R12" s="10"/>
      <c r="S12" s="10"/>
      <c r="T12" s="15"/>
      <c r="U12" s="15"/>
      <c r="V12" s="15"/>
      <c r="W12" s="10"/>
      <c r="X12" s="10" t="str">
        <f t="shared" si="5"/>
        <v/>
      </c>
      <c r="Y12" s="15"/>
      <c r="Z12" s="10"/>
      <c r="AA12" s="6" t="str">
        <f>IF(Z12&lt;&gt;"",VLOOKUP(Z12,SN_DataList!$D$103:$E$152,2,FALSE),"")</f>
        <v/>
      </c>
    </row>
    <row r="13" spans="1:27" x14ac:dyDescent="0.15">
      <c r="A13" s="10">
        <v>12</v>
      </c>
      <c r="B13" s="10"/>
      <c r="C13" s="10"/>
      <c r="D13" s="10"/>
      <c r="E13" s="10"/>
      <c r="F13" s="10" t="str">
        <f t="shared" si="0"/>
        <v/>
      </c>
      <c r="G13" s="10"/>
      <c r="H13" s="10" t="str">
        <f t="shared" si="1"/>
        <v/>
      </c>
      <c r="I13" s="10" t="str">
        <f t="shared" si="2"/>
        <v/>
      </c>
      <c r="J13" s="10" t="str">
        <f t="shared" si="3"/>
        <v/>
      </c>
      <c r="K13" s="10"/>
      <c r="L13" s="10" t="e">
        <f t="shared" si="4"/>
        <v>#N/A</v>
      </c>
      <c r="M13" s="15"/>
      <c r="N13" s="15"/>
      <c r="O13" s="15"/>
      <c r="P13" s="15"/>
      <c r="Q13" s="15"/>
      <c r="R13" s="10"/>
      <c r="S13" s="10"/>
      <c r="T13" s="15"/>
      <c r="U13" s="15"/>
      <c r="V13" s="15"/>
      <c r="W13" s="10"/>
      <c r="X13" s="10" t="str">
        <f t="shared" si="5"/>
        <v/>
      </c>
      <c r="Y13" s="15"/>
      <c r="Z13" s="10"/>
      <c r="AA13" s="6" t="str">
        <f>IF(Z13&lt;&gt;"",VLOOKUP(Z13,SN_DataList!$D$103:$E$152,2,FALSE),"")</f>
        <v/>
      </c>
    </row>
    <row r="14" spans="1:27" x14ac:dyDescent="0.15">
      <c r="A14" s="10">
        <v>13</v>
      </c>
      <c r="B14" s="10"/>
      <c r="C14" s="10"/>
      <c r="D14" s="10"/>
      <c r="E14" s="10"/>
      <c r="F14" s="10" t="str">
        <f t="shared" si="0"/>
        <v/>
      </c>
      <c r="G14" s="10"/>
      <c r="H14" s="10" t="str">
        <f t="shared" si="1"/>
        <v/>
      </c>
      <c r="I14" s="10" t="str">
        <f t="shared" si="2"/>
        <v/>
      </c>
      <c r="J14" s="10" t="str">
        <f t="shared" si="3"/>
        <v/>
      </c>
      <c r="K14" s="10"/>
      <c r="L14" s="10" t="e">
        <f t="shared" si="4"/>
        <v>#N/A</v>
      </c>
      <c r="M14" s="15"/>
      <c r="N14" s="15"/>
      <c r="O14" s="15"/>
      <c r="P14" s="15"/>
      <c r="Q14" s="15"/>
      <c r="R14" s="10"/>
      <c r="S14" s="10"/>
      <c r="T14" s="15"/>
      <c r="U14" s="15"/>
      <c r="V14" s="15"/>
      <c r="W14" s="10"/>
      <c r="X14" s="10" t="str">
        <f t="shared" si="5"/>
        <v/>
      </c>
      <c r="Y14" s="15"/>
      <c r="Z14" s="10"/>
      <c r="AA14" s="6" t="str">
        <f>IF(Z14&lt;&gt;"",VLOOKUP(Z14,SN_DataList!$D$103:$E$152,2,FALSE),"")</f>
        <v/>
      </c>
    </row>
    <row r="15" spans="1:27" x14ac:dyDescent="0.15">
      <c r="A15" s="10">
        <v>14</v>
      </c>
      <c r="B15" s="10"/>
      <c r="C15" s="10"/>
      <c r="D15" s="10"/>
      <c r="E15" s="10"/>
      <c r="F15" s="10" t="str">
        <f t="shared" si="0"/>
        <v/>
      </c>
      <c r="G15" s="10"/>
      <c r="H15" s="10" t="str">
        <f t="shared" si="1"/>
        <v/>
      </c>
      <c r="I15" s="10" t="str">
        <f t="shared" si="2"/>
        <v/>
      </c>
      <c r="J15" s="10" t="str">
        <f t="shared" si="3"/>
        <v/>
      </c>
      <c r="K15" s="10"/>
      <c r="L15" s="10" t="e">
        <f t="shared" si="4"/>
        <v>#N/A</v>
      </c>
      <c r="M15" s="15"/>
      <c r="N15" s="15"/>
      <c r="O15" s="15"/>
      <c r="P15" s="15"/>
      <c r="Q15" s="15"/>
      <c r="R15" s="10"/>
      <c r="S15" s="10"/>
      <c r="T15" s="15"/>
      <c r="U15" s="15"/>
      <c r="V15" s="15"/>
      <c r="W15" s="10"/>
      <c r="X15" s="10" t="str">
        <f t="shared" si="5"/>
        <v/>
      </c>
      <c r="Y15" s="15"/>
      <c r="Z15" s="10"/>
      <c r="AA15" s="6" t="str">
        <f>IF(Z15&lt;&gt;"",VLOOKUP(Z15,SN_DataList!$D$103:$E$152,2,FALSE),"")</f>
        <v/>
      </c>
    </row>
    <row r="16" spans="1:27" x14ac:dyDescent="0.15">
      <c r="A16" s="10">
        <v>15</v>
      </c>
      <c r="B16" s="10"/>
      <c r="C16" s="10"/>
      <c r="D16" s="10"/>
      <c r="E16" s="10"/>
      <c r="F16" s="10" t="str">
        <f t="shared" si="0"/>
        <v/>
      </c>
      <c r="G16" s="10"/>
      <c r="H16" s="10" t="str">
        <f t="shared" si="1"/>
        <v/>
      </c>
      <c r="I16" s="10" t="str">
        <f t="shared" si="2"/>
        <v/>
      </c>
      <c r="J16" s="10" t="str">
        <f t="shared" si="3"/>
        <v/>
      </c>
      <c r="K16" s="10"/>
      <c r="L16" s="10" t="e">
        <f t="shared" si="4"/>
        <v>#N/A</v>
      </c>
      <c r="M16" s="15"/>
      <c r="N16" s="15"/>
      <c r="O16" s="15"/>
      <c r="P16" s="15"/>
      <c r="Q16" s="15"/>
      <c r="R16" s="10"/>
      <c r="S16" s="10"/>
      <c r="T16" s="15"/>
      <c r="U16" s="15"/>
      <c r="V16" s="15"/>
      <c r="W16" s="10"/>
      <c r="X16" s="10" t="str">
        <f t="shared" si="5"/>
        <v/>
      </c>
      <c r="Y16" s="15"/>
      <c r="Z16" s="10"/>
      <c r="AA16" s="6" t="str">
        <f>IF(Z16&lt;&gt;"",VLOOKUP(Z16,SN_DataList!$D$103:$E$152,2,FALSE),"")</f>
        <v/>
      </c>
    </row>
    <row r="17" spans="1:27" x14ac:dyDescent="0.15">
      <c r="A17" s="10">
        <v>16</v>
      </c>
      <c r="B17" s="10"/>
      <c r="C17" s="10"/>
      <c r="D17" s="10"/>
      <c r="E17" s="10"/>
      <c r="F17" s="10" t="str">
        <f t="shared" si="0"/>
        <v/>
      </c>
      <c r="G17" s="10"/>
      <c r="H17" s="10" t="str">
        <f t="shared" si="1"/>
        <v/>
      </c>
      <c r="I17" s="10" t="str">
        <f t="shared" si="2"/>
        <v/>
      </c>
      <c r="J17" s="10" t="str">
        <f t="shared" si="3"/>
        <v/>
      </c>
      <c r="K17" s="10"/>
      <c r="L17" s="10" t="e">
        <f t="shared" si="4"/>
        <v>#N/A</v>
      </c>
      <c r="M17" s="15"/>
      <c r="N17" s="15"/>
      <c r="O17" s="15"/>
      <c r="P17" s="15"/>
      <c r="Q17" s="15"/>
      <c r="R17" s="10"/>
      <c r="S17" s="10"/>
      <c r="T17" s="15"/>
      <c r="U17" s="15"/>
      <c r="V17" s="15"/>
      <c r="W17" s="10"/>
      <c r="X17" s="10" t="str">
        <f t="shared" si="5"/>
        <v/>
      </c>
      <c r="Y17" s="15"/>
      <c r="Z17" s="10"/>
      <c r="AA17" s="6" t="str">
        <f>IF(Z17&lt;&gt;"",VLOOKUP(Z17,SN_DataList!$D$103:$E$152,2,FALSE),"")</f>
        <v/>
      </c>
    </row>
    <row r="18" spans="1:27" x14ac:dyDescent="0.15">
      <c r="A18" s="10">
        <v>17</v>
      </c>
      <c r="B18" s="10"/>
      <c r="C18" s="10"/>
      <c r="D18" s="10"/>
      <c r="E18" s="10"/>
      <c r="F18" s="10" t="str">
        <f t="shared" si="0"/>
        <v/>
      </c>
      <c r="G18" s="10"/>
      <c r="H18" s="10" t="str">
        <f t="shared" si="1"/>
        <v/>
      </c>
      <c r="I18" s="10" t="str">
        <f t="shared" si="2"/>
        <v/>
      </c>
      <c r="J18" s="10" t="str">
        <f t="shared" si="3"/>
        <v/>
      </c>
      <c r="K18" s="10"/>
      <c r="L18" s="10" t="e">
        <f t="shared" si="4"/>
        <v>#N/A</v>
      </c>
      <c r="M18" s="15"/>
      <c r="N18" s="15"/>
      <c r="O18" s="15"/>
      <c r="P18" s="15"/>
      <c r="Q18" s="15"/>
      <c r="R18" s="10"/>
      <c r="S18" s="10"/>
      <c r="T18" s="15"/>
      <c r="U18" s="15"/>
      <c r="V18" s="15"/>
      <c r="W18" s="10"/>
      <c r="X18" s="10" t="str">
        <f t="shared" si="5"/>
        <v/>
      </c>
      <c r="Y18" s="15"/>
      <c r="Z18" s="10"/>
      <c r="AA18" s="6" t="str">
        <f>IF(Z18&lt;&gt;"",VLOOKUP(Z18,SN_DataList!$D$103:$E$152,2,FALSE),"")</f>
        <v/>
      </c>
    </row>
    <row r="19" spans="1:27" x14ac:dyDescent="0.15">
      <c r="A19" s="10">
        <v>18</v>
      </c>
      <c r="B19" s="10"/>
      <c r="C19" s="10"/>
      <c r="D19" s="10"/>
      <c r="E19" s="10"/>
      <c r="F19" s="10" t="str">
        <f t="shared" si="0"/>
        <v/>
      </c>
      <c r="G19" s="10"/>
      <c r="H19" s="10" t="str">
        <f t="shared" si="1"/>
        <v/>
      </c>
      <c r="I19" s="10" t="str">
        <f t="shared" si="2"/>
        <v/>
      </c>
      <c r="J19" s="10" t="str">
        <f t="shared" si="3"/>
        <v/>
      </c>
      <c r="K19" s="10"/>
      <c r="L19" s="10" t="e">
        <f t="shared" si="4"/>
        <v>#N/A</v>
      </c>
      <c r="M19" s="15"/>
      <c r="N19" s="15"/>
      <c r="O19" s="15"/>
      <c r="P19" s="15"/>
      <c r="Q19" s="15"/>
      <c r="R19" s="10"/>
      <c r="S19" s="10"/>
      <c r="T19" s="15"/>
      <c r="U19" s="15"/>
      <c r="V19" s="15"/>
      <c r="W19" s="10"/>
      <c r="X19" s="10" t="str">
        <f t="shared" si="5"/>
        <v/>
      </c>
      <c r="Y19" s="15"/>
      <c r="Z19" s="10"/>
      <c r="AA19" s="6" t="str">
        <f>IF(Z19&lt;&gt;"",VLOOKUP(Z19,SN_DataList!$D$103:$E$152,2,FALSE),"")</f>
        <v/>
      </c>
    </row>
    <row r="20" spans="1:27" x14ac:dyDescent="0.15">
      <c r="A20" s="10">
        <v>19</v>
      </c>
      <c r="B20" s="10"/>
      <c r="C20" s="10"/>
      <c r="D20" s="10"/>
      <c r="E20" s="10"/>
      <c r="F20" s="10" t="str">
        <f t="shared" si="0"/>
        <v/>
      </c>
      <c r="G20" s="10"/>
      <c r="H20" s="10" t="str">
        <f t="shared" si="1"/>
        <v/>
      </c>
      <c r="I20" s="10" t="str">
        <f t="shared" si="2"/>
        <v/>
      </c>
      <c r="J20" s="10" t="str">
        <f t="shared" si="3"/>
        <v/>
      </c>
      <c r="K20" s="10"/>
      <c r="L20" s="10" t="e">
        <f t="shared" si="4"/>
        <v>#N/A</v>
      </c>
      <c r="M20" s="15"/>
      <c r="N20" s="15"/>
      <c r="O20" s="15"/>
      <c r="P20" s="15"/>
      <c r="Q20" s="15"/>
      <c r="R20" s="10"/>
      <c r="S20" s="10"/>
      <c r="T20" s="15"/>
      <c r="U20" s="15"/>
      <c r="V20" s="15"/>
      <c r="W20" s="10"/>
      <c r="X20" s="10" t="str">
        <f t="shared" si="5"/>
        <v/>
      </c>
      <c r="Y20" s="15"/>
      <c r="Z20" s="10"/>
      <c r="AA20" s="6" t="str">
        <f>IF(Z20&lt;&gt;"",VLOOKUP(Z20,SN_DataList!$D$103:$E$152,2,FALSE),"")</f>
        <v/>
      </c>
    </row>
    <row r="21" spans="1:27" x14ac:dyDescent="0.15">
      <c r="A21" s="10">
        <v>20</v>
      </c>
      <c r="B21" s="10"/>
      <c r="C21" s="10"/>
      <c r="D21" s="10"/>
      <c r="E21" s="10"/>
      <c r="F21" s="10" t="str">
        <f t="shared" si="0"/>
        <v/>
      </c>
      <c r="G21" s="10"/>
      <c r="H21" s="10" t="str">
        <f t="shared" si="1"/>
        <v/>
      </c>
      <c r="I21" s="10" t="str">
        <f t="shared" si="2"/>
        <v/>
      </c>
      <c r="J21" s="10" t="str">
        <f t="shared" si="3"/>
        <v/>
      </c>
      <c r="K21" s="10"/>
      <c r="L21" s="10" t="e">
        <f t="shared" si="4"/>
        <v>#N/A</v>
      </c>
      <c r="M21" s="15"/>
      <c r="N21" s="15"/>
      <c r="O21" s="15"/>
      <c r="P21" s="15"/>
      <c r="Q21" s="15"/>
      <c r="R21" s="10"/>
      <c r="S21" s="10"/>
      <c r="T21" s="15"/>
      <c r="U21" s="15"/>
      <c r="V21" s="15"/>
      <c r="W21" s="10"/>
      <c r="X21" s="10" t="str">
        <f t="shared" si="5"/>
        <v/>
      </c>
      <c r="Y21" s="15"/>
      <c r="Z21" s="10"/>
      <c r="AA21" s="6" t="str">
        <f>IF(Z21&lt;&gt;"",VLOOKUP(Z21,SN_DataList!$D$103:$E$152,2,FALSE),"")</f>
        <v/>
      </c>
    </row>
    <row r="22" spans="1:27" x14ac:dyDescent="0.15">
      <c r="A22" s="10">
        <v>21</v>
      </c>
      <c r="B22" s="10"/>
      <c r="C22" s="10"/>
      <c r="D22" s="10"/>
      <c r="E22" s="10"/>
      <c r="F22" s="10" t="str">
        <f t="shared" si="0"/>
        <v/>
      </c>
      <c r="G22" s="10"/>
      <c r="H22" s="10" t="str">
        <f t="shared" si="1"/>
        <v/>
      </c>
      <c r="I22" s="10" t="str">
        <f t="shared" si="2"/>
        <v/>
      </c>
      <c r="J22" s="10" t="str">
        <f t="shared" si="3"/>
        <v/>
      </c>
      <c r="K22" s="10"/>
      <c r="L22" s="10" t="e">
        <f t="shared" si="4"/>
        <v>#N/A</v>
      </c>
      <c r="M22" s="15"/>
      <c r="N22" s="15"/>
      <c r="O22" s="15"/>
      <c r="P22" s="15"/>
      <c r="Q22" s="15"/>
      <c r="R22" s="10"/>
      <c r="S22" s="10"/>
      <c r="T22" s="15"/>
      <c r="U22" s="15"/>
      <c r="V22" s="15"/>
      <c r="W22" s="10"/>
      <c r="X22" s="10" t="str">
        <f t="shared" si="5"/>
        <v/>
      </c>
      <c r="Y22" s="15"/>
      <c r="Z22" s="10"/>
      <c r="AA22" s="6" t="str">
        <f>IF(Z22&lt;&gt;"",VLOOKUP(Z22,SN_DataList!$D$103:$E$152,2,FALSE),"")</f>
        <v/>
      </c>
    </row>
    <row r="23" spans="1:27" x14ac:dyDescent="0.15">
      <c r="A23" s="10">
        <v>22</v>
      </c>
      <c r="B23" s="10"/>
      <c r="C23" s="10"/>
      <c r="D23" s="10"/>
      <c r="E23" s="10"/>
      <c r="F23" s="10" t="str">
        <f t="shared" si="0"/>
        <v/>
      </c>
      <c r="G23" s="10"/>
      <c r="H23" s="10" t="str">
        <f t="shared" si="1"/>
        <v/>
      </c>
      <c r="I23" s="10" t="str">
        <f t="shared" si="2"/>
        <v/>
      </c>
      <c r="J23" s="10" t="str">
        <f t="shared" si="3"/>
        <v/>
      </c>
      <c r="K23" s="10"/>
      <c r="L23" s="10" t="e">
        <f t="shared" si="4"/>
        <v>#N/A</v>
      </c>
      <c r="M23" s="15"/>
      <c r="N23" s="15"/>
      <c r="O23" s="15"/>
      <c r="P23" s="15"/>
      <c r="Q23" s="15"/>
      <c r="R23" s="10"/>
      <c r="S23" s="10"/>
      <c r="T23" s="15"/>
      <c r="U23" s="15"/>
      <c r="V23" s="15"/>
      <c r="W23" s="10"/>
      <c r="X23" s="10" t="str">
        <f t="shared" si="5"/>
        <v/>
      </c>
      <c r="Y23" s="15"/>
      <c r="Z23" s="10"/>
      <c r="AA23" s="6" t="str">
        <f>IF(Z23&lt;&gt;"",VLOOKUP(Z23,SN_DataList!$D$103:$E$152,2,FALSE),"")</f>
        <v/>
      </c>
    </row>
    <row r="24" spans="1:27" x14ac:dyDescent="0.15">
      <c r="A24" s="10">
        <v>23</v>
      </c>
      <c r="B24" s="10"/>
      <c r="C24" s="10"/>
      <c r="D24" s="10"/>
      <c r="E24" s="10"/>
      <c r="F24" s="10" t="str">
        <f t="shared" si="0"/>
        <v/>
      </c>
      <c r="G24" s="10"/>
      <c r="H24" s="10" t="str">
        <f t="shared" si="1"/>
        <v/>
      </c>
      <c r="I24" s="10" t="str">
        <f t="shared" si="2"/>
        <v/>
      </c>
      <c r="J24" s="10" t="str">
        <f t="shared" si="3"/>
        <v/>
      </c>
      <c r="K24" s="10"/>
      <c r="L24" s="10" t="e">
        <f t="shared" si="4"/>
        <v>#N/A</v>
      </c>
      <c r="M24" s="15"/>
      <c r="N24" s="15"/>
      <c r="O24" s="15"/>
      <c r="P24" s="15"/>
      <c r="Q24" s="15"/>
      <c r="R24" s="10"/>
      <c r="S24" s="10"/>
      <c r="T24" s="15"/>
      <c r="U24" s="15"/>
      <c r="V24" s="15"/>
      <c r="W24" s="10"/>
      <c r="X24" s="10" t="str">
        <f t="shared" si="5"/>
        <v/>
      </c>
      <c r="Y24" s="15"/>
      <c r="Z24" s="10"/>
      <c r="AA24" s="6" t="str">
        <f>IF(Z24&lt;&gt;"",VLOOKUP(Z24,SN_DataList!$D$103:$E$152,2,FALSE),"")</f>
        <v/>
      </c>
    </row>
    <row r="25" spans="1:27" x14ac:dyDescent="0.15">
      <c r="A25" s="10">
        <v>24</v>
      </c>
      <c r="B25" s="10"/>
      <c r="C25" s="10"/>
      <c r="D25" s="10"/>
      <c r="E25" s="10"/>
      <c r="F25" s="10" t="str">
        <f t="shared" si="0"/>
        <v/>
      </c>
      <c r="G25" s="10"/>
      <c r="H25" s="10" t="str">
        <f t="shared" si="1"/>
        <v/>
      </c>
      <c r="I25" s="10" t="str">
        <f t="shared" si="2"/>
        <v/>
      </c>
      <c r="J25" s="10" t="str">
        <f t="shared" si="3"/>
        <v/>
      </c>
      <c r="K25" s="10"/>
      <c r="L25" s="10" t="e">
        <f t="shared" si="4"/>
        <v>#N/A</v>
      </c>
      <c r="M25" s="15"/>
      <c r="N25" s="15"/>
      <c r="O25" s="15"/>
      <c r="P25" s="15"/>
      <c r="Q25" s="15"/>
      <c r="R25" s="10"/>
      <c r="S25" s="10"/>
      <c r="T25" s="15"/>
      <c r="U25" s="15"/>
      <c r="V25" s="15"/>
      <c r="W25" s="10"/>
      <c r="X25" s="10" t="str">
        <f t="shared" si="5"/>
        <v/>
      </c>
      <c r="Y25" s="15"/>
      <c r="Z25" s="10"/>
      <c r="AA25" s="6" t="str">
        <f>IF(Z25&lt;&gt;"",VLOOKUP(Z25,SN_DataList!$D$103:$E$152,2,FALSE),"")</f>
        <v/>
      </c>
    </row>
    <row r="26" spans="1:27" x14ac:dyDescent="0.15">
      <c r="A26" s="10">
        <v>25</v>
      </c>
      <c r="B26" s="10"/>
      <c r="C26" s="10"/>
      <c r="D26" s="10"/>
      <c r="E26" s="10"/>
      <c r="F26" s="10" t="str">
        <f t="shared" si="0"/>
        <v/>
      </c>
      <c r="G26" s="10"/>
      <c r="H26" s="10" t="str">
        <f t="shared" si="1"/>
        <v/>
      </c>
      <c r="I26" s="10" t="str">
        <f t="shared" si="2"/>
        <v/>
      </c>
      <c r="J26" s="10" t="str">
        <f t="shared" si="3"/>
        <v/>
      </c>
      <c r="K26" s="10"/>
      <c r="L26" s="10" t="e">
        <f t="shared" si="4"/>
        <v>#N/A</v>
      </c>
      <c r="M26" s="15"/>
      <c r="N26" s="15"/>
      <c r="O26" s="15"/>
      <c r="P26" s="15"/>
      <c r="Q26" s="15"/>
      <c r="R26" s="10"/>
      <c r="S26" s="10"/>
      <c r="T26" s="15"/>
      <c r="U26" s="15"/>
      <c r="V26" s="15"/>
      <c r="W26" s="10"/>
      <c r="X26" s="10" t="str">
        <f t="shared" si="5"/>
        <v/>
      </c>
      <c r="Y26" s="15"/>
      <c r="Z26" s="10"/>
      <c r="AA26" s="6" t="str">
        <f>IF(Z26&lt;&gt;"",VLOOKUP(Z26,SN_DataList!$D$103:$E$152,2,FALSE),"")</f>
        <v/>
      </c>
    </row>
    <row r="27" spans="1:27" x14ac:dyDescent="0.15">
      <c r="A27" s="10">
        <v>26</v>
      </c>
      <c r="B27" s="10"/>
      <c r="C27" s="10"/>
      <c r="D27" s="10"/>
      <c r="E27" s="10"/>
      <c r="F27" s="10" t="str">
        <f t="shared" si="0"/>
        <v/>
      </c>
      <c r="G27" s="10"/>
      <c r="H27" s="10" t="str">
        <f t="shared" si="1"/>
        <v/>
      </c>
      <c r="I27" s="10" t="str">
        <f t="shared" si="2"/>
        <v/>
      </c>
      <c r="J27" s="10" t="str">
        <f t="shared" si="3"/>
        <v/>
      </c>
      <c r="K27" s="10"/>
      <c r="L27" s="10" t="e">
        <f t="shared" si="4"/>
        <v>#N/A</v>
      </c>
      <c r="M27" s="15"/>
      <c r="N27" s="15"/>
      <c r="O27" s="15"/>
      <c r="P27" s="15"/>
      <c r="Q27" s="15"/>
      <c r="R27" s="10"/>
      <c r="S27" s="10"/>
      <c r="T27" s="15"/>
      <c r="U27" s="15"/>
      <c r="V27" s="15"/>
      <c r="W27" s="10"/>
      <c r="X27" s="10" t="str">
        <f t="shared" si="5"/>
        <v/>
      </c>
      <c r="Y27" s="15"/>
      <c r="Z27" s="10"/>
      <c r="AA27" s="6" t="str">
        <f>IF(Z27&lt;&gt;"",VLOOKUP(Z27,SN_DataList!$D$103:$E$152,2,FALSE),"")</f>
        <v/>
      </c>
    </row>
    <row r="28" spans="1:27" x14ac:dyDescent="0.15">
      <c r="A28" s="10">
        <v>27</v>
      </c>
      <c r="B28" s="10"/>
      <c r="C28" s="10"/>
      <c r="D28" s="10"/>
      <c r="E28" s="10"/>
      <c r="F28" s="10" t="str">
        <f t="shared" si="0"/>
        <v/>
      </c>
      <c r="G28" s="10"/>
      <c r="H28" s="10" t="str">
        <f t="shared" si="1"/>
        <v/>
      </c>
      <c r="I28" s="10" t="str">
        <f t="shared" si="2"/>
        <v/>
      </c>
      <c r="J28" s="10" t="str">
        <f t="shared" si="3"/>
        <v/>
      </c>
      <c r="K28" s="10"/>
      <c r="L28" s="10" t="e">
        <f t="shared" si="4"/>
        <v>#N/A</v>
      </c>
      <c r="M28" s="15"/>
      <c r="N28" s="15"/>
      <c r="O28" s="15"/>
      <c r="P28" s="15"/>
      <c r="Q28" s="15"/>
      <c r="R28" s="10"/>
      <c r="S28" s="10"/>
      <c r="T28" s="15"/>
      <c r="U28" s="15"/>
      <c r="V28" s="15"/>
      <c r="W28" s="10"/>
      <c r="X28" s="10" t="str">
        <f t="shared" si="5"/>
        <v/>
      </c>
      <c r="Y28" s="15"/>
      <c r="Z28" s="10"/>
      <c r="AA28" s="6" t="str">
        <f>IF(Z28&lt;&gt;"",VLOOKUP(Z28,SN_DataList!$D$103:$E$152,2,FALSE),"")</f>
        <v/>
      </c>
    </row>
    <row r="29" spans="1:27" x14ac:dyDescent="0.15">
      <c r="A29" s="10">
        <v>28</v>
      </c>
      <c r="B29" s="10"/>
      <c r="C29" s="10"/>
      <c r="D29" s="10"/>
      <c r="E29" s="10"/>
      <c r="F29" s="10" t="str">
        <f t="shared" si="0"/>
        <v/>
      </c>
      <c r="G29" s="10"/>
      <c r="H29" s="10" t="str">
        <f t="shared" si="1"/>
        <v/>
      </c>
      <c r="I29" s="10" t="str">
        <f t="shared" si="2"/>
        <v/>
      </c>
      <c r="J29" s="10" t="str">
        <f t="shared" si="3"/>
        <v/>
      </c>
      <c r="K29" s="10"/>
      <c r="L29" s="10" t="e">
        <f t="shared" si="4"/>
        <v>#N/A</v>
      </c>
      <c r="M29" s="15"/>
      <c r="N29" s="15"/>
      <c r="O29" s="15"/>
      <c r="P29" s="15"/>
      <c r="Q29" s="15"/>
      <c r="R29" s="10"/>
      <c r="S29" s="10"/>
      <c r="T29" s="15"/>
      <c r="U29" s="15"/>
      <c r="V29" s="15"/>
      <c r="W29" s="10"/>
      <c r="X29" s="10" t="str">
        <f t="shared" si="5"/>
        <v/>
      </c>
      <c r="Y29" s="15"/>
      <c r="Z29" s="10"/>
      <c r="AA29" s="6" t="str">
        <f>IF(Z29&lt;&gt;"",VLOOKUP(Z29,SN_DataList!$D$103:$E$152,2,FALSE),"")</f>
        <v/>
      </c>
    </row>
    <row r="30" spans="1:27" x14ac:dyDescent="0.15">
      <c r="A30" s="10">
        <v>29</v>
      </c>
      <c r="B30" s="10"/>
      <c r="C30" s="10"/>
      <c r="D30" s="10"/>
      <c r="E30" s="10"/>
      <c r="F30" s="10" t="str">
        <f t="shared" si="0"/>
        <v/>
      </c>
      <c r="G30" s="10"/>
      <c r="H30" s="10" t="str">
        <f t="shared" si="1"/>
        <v/>
      </c>
      <c r="I30" s="10" t="str">
        <f t="shared" si="2"/>
        <v/>
      </c>
      <c r="J30" s="10" t="str">
        <f t="shared" si="3"/>
        <v/>
      </c>
      <c r="K30" s="10"/>
      <c r="L30" s="10" t="e">
        <f t="shared" si="4"/>
        <v>#N/A</v>
      </c>
      <c r="M30" s="15"/>
      <c r="N30" s="15"/>
      <c r="O30" s="15"/>
      <c r="P30" s="15"/>
      <c r="Q30" s="15"/>
      <c r="R30" s="10"/>
      <c r="S30" s="10"/>
      <c r="T30" s="15"/>
      <c r="U30" s="15"/>
      <c r="V30" s="15"/>
      <c r="W30" s="10"/>
      <c r="X30" s="10" t="str">
        <f t="shared" si="5"/>
        <v/>
      </c>
      <c r="Y30" s="15"/>
      <c r="Z30" s="10"/>
      <c r="AA30" s="6" t="str">
        <f>IF(Z30&lt;&gt;"",VLOOKUP(Z30,SN_DataList!$D$103:$E$152,2,FALSE),"")</f>
        <v/>
      </c>
    </row>
    <row r="31" spans="1:27" x14ac:dyDescent="0.15">
      <c r="A31" s="10">
        <v>30</v>
      </c>
      <c r="B31" s="10"/>
      <c r="C31" s="10"/>
      <c r="D31" s="10"/>
      <c r="E31" s="10"/>
      <c r="F31" s="10" t="str">
        <f t="shared" si="0"/>
        <v/>
      </c>
      <c r="G31" s="10"/>
      <c r="H31" s="10" t="str">
        <f t="shared" si="1"/>
        <v/>
      </c>
      <c r="I31" s="10" t="str">
        <f t="shared" si="2"/>
        <v/>
      </c>
      <c r="J31" s="10" t="str">
        <f t="shared" si="3"/>
        <v/>
      </c>
      <c r="K31" s="10"/>
      <c r="L31" s="10" t="e">
        <f t="shared" si="4"/>
        <v>#N/A</v>
      </c>
      <c r="M31" s="15"/>
      <c r="N31" s="15"/>
      <c r="O31" s="15"/>
      <c r="P31" s="15"/>
      <c r="Q31" s="15"/>
      <c r="R31" s="10"/>
      <c r="S31" s="10"/>
      <c r="T31" s="15"/>
      <c r="U31" s="15"/>
      <c r="V31" s="15"/>
      <c r="W31" s="10"/>
      <c r="X31" s="10" t="str">
        <f t="shared" si="5"/>
        <v/>
      </c>
      <c r="Y31" s="15"/>
      <c r="Z31" s="10"/>
      <c r="AA31" s="6" t="str">
        <f>IF(Z31&lt;&gt;"",VLOOKUP(Z31,SN_DataList!$D$103:$E$152,2,FALSE),"")</f>
        <v/>
      </c>
    </row>
    <row r="32" spans="1:27" x14ac:dyDescent="0.15">
      <c r="A32" s="10">
        <v>31</v>
      </c>
      <c r="B32" s="10"/>
      <c r="C32" s="10"/>
      <c r="D32" s="10"/>
      <c r="E32" s="10"/>
      <c r="F32" s="10" t="str">
        <f t="shared" si="0"/>
        <v/>
      </c>
      <c r="G32" s="10"/>
      <c r="H32" s="10" t="str">
        <f t="shared" si="1"/>
        <v/>
      </c>
      <c r="I32" s="10" t="str">
        <f t="shared" si="2"/>
        <v/>
      </c>
      <c r="J32" s="10" t="str">
        <f t="shared" si="3"/>
        <v/>
      </c>
      <c r="K32" s="10"/>
      <c r="L32" s="10" t="e">
        <f t="shared" si="4"/>
        <v>#N/A</v>
      </c>
      <c r="M32" s="15"/>
      <c r="N32" s="15"/>
      <c r="O32" s="15"/>
      <c r="P32" s="15"/>
      <c r="Q32" s="15"/>
      <c r="R32" s="10"/>
      <c r="S32" s="10"/>
      <c r="T32" s="15"/>
      <c r="U32" s="15"/>
      <c r="V32" s="15"/>
      <c r="W32" s="10"/>
      <c r="X32" s="10" t="str">
        <f t="shared" si="5"/>
        <v/>
      </c>
      <c r="Y32" s="15"/>
      <c r="Z32" s="10"/>
      <c r="AA32" s="6" t="str">
        <f>IF(Z32&lt;&gt;"",VLOOKUP(Z32,SN_DataList!$D$103:$E$152,2,FALSE),"")</f>
        <v/>
      </c>
    </row>
    <row r="33" spans="1:27" x14ac:dyDescent="0.15">
      <c r="A33" s="10">
        <v>32</v>
      </c>
      <c r="B33" s="10"/>
      <c r="C33" s="10"/>
      <c r="D33" s="10"/>
      <c r="E33" s="10"/>
      <c r="F33" s="10" t="str">
        <f t="shared" si="0"/>
        <v/>
      </c>
      <c r="G33" s="10"/>
      <c r="H33" s="10" t="str">
        <f t="shared" si="1"/>
        <v/>
      </c>
      <c r="I33" s="10" t="str">
        <f t="shared" si="2"/>
        <v/>
      </c>
      <c r="J33" s="10" t="str">
        <f t="shared" si="3"/>
        <v/>
      </c>
      <c r="K33" s="10"/>
      <c r="L33" s="10" t="e">
        <f t="shared" si="4"/>
        <v>#N/A</v>
      </c>
      <c r="M33" s="15"/>
      <c r="N33" s="15"/>
      <c r="O33" s="15"/>
      <c r="P33" s="15"/>
      <c r="Q33" s="15"/>
      <c r="R33" s="10"/>
      <c r="S33" s="10"/>
      <c r="T33" s="15"/>
      <c r="U33" s="15"/>
      <c r="V33" s="15"/>
      <c r="W33" s="10"/>
      <c r="X33" s="10" t="str">
        <f t="shared" si="5"/>
        <v/>
      </c>
      <c r="Y33" s="15"/>
      <c r="Z33" s="10"/>
      <c r="AA33" s="6" t="str">
        <f>IF(Z33&lt;&gt;"",VLOOKUP(Z33,SN_DataList!$D$103:$E$152,2,FALSE),"")</f>
        <v/>
      </c>
    </row>
    <row r="34" spans="1:27" x14ac:dyDescent="0.15">
      <c r="A34" s="10">
        <v>33</v>
      </c>
      <c r="B34" s="10"/>
      <c r="C34" s="10"/>
      <c r="D34" s="10"/>
      <c r="E34" s="10"/>
      <c r="F34" s="10" t="str">
        <f t="shared" ref="F34:F65" si="6">IF(E34&lt;&gt;"",VLOOKUP(E34,s_code1,2,FALSE),"")</f>
        <v/>
      </c>
      <c r="G34" s="10"/>
      <c r="H34" s="10" t="str">
        <f t="shared" ref="H34:H65" si="7">IF(G34&lt;&gt;"",VLOOKUP(D34&amp;SUBSTITUTE(F34," ","")&amp;"_"&amp;G34,s_code2,2,FALSE),"")</f>
        <v/>
      </c>
      <c r="I34" s="10" t="str">
        <f t="shared" ref="I34:I65" si="8">IF(G34&lt;&gt;"",VLOOKUP(D34&amp;SUBSTITUTE(F34," ","")&amp;"_"&amp;G34,s_code2,3,FALSE),"")</f>
        <v/>
      </c>
      <c r="J34" s="10" t="str">
        <f t="shared" ref="J34:J65" si="9">IF(G34&lt;&gt;"","SN_"&amp;D34&amp;F34&amp;H34&amp;I34,"")</f>
        <v/>
      </c>
      <c r="K34" s="10"/>
      <c r="L34" s="10" t="e">
        <f t="shared" ref="L34:L65" si="10">VLOOKUP(D34&amp;H34&amp;K34,s_code4,2,FALSE)</f>
        <v>#N/A</v>
      </c>
      <c r="M34" s="15"/>
      <c r="N34" s="15"/>
      <c r="O34" s="15"/>
      <c r="P34" s="15"/>
      <c r="Q34" s="15"/>
      <c r="R34" s="10"/>
      <c r="S34" s="10"/>
      <c r="T34" s="15"/>
      <c r="U34" s="15"/>
      <c r="V34" s="15"/>
      <c r="W34" s="10"/>
      <c r="X34" s="10" t="str">
        <f t="shared" ref="X34:X65" si="11">IF(W34&lt;&gt;"",VLOOKUP(W34,s_code5,2,FALSE),"")</f>
        <v/>
      </c>
      <c r="Y34" s="15"/>
      <c r="Z34" s="10"/>
      <c r="AA34" s="6" t="str">
        <f>IF(Z34&lt;&gt;"",VLOOKUP(Z34,SN_DataList!$D$103:$E$152,2,FALSE),"")</f>
        <v/>
      </c>
    </row>
    <row r="35" spans="1:27" x14ac:dyDescent="0.15">
      <c r="A35" s="10">
        <v>34</v>
      </c>
      <c r="B35" s="10"/>
      <c r="C35" s="10"/>
      <c r="D35" s="10"/>
      <c r="E35" s="10"/>
      <c r="F35" s="10" t="str">
        <f t="shared" si="6"/>
        <v/>
      </c>
      <c r="G35" s="10"/>
      <c r="H35" s="10" t="str">
        <f t="shared" si="7"/>
        <v/>
      </c>
      <c r="I35" s="10" t="str">
        <f t="shared" si="8"/>
        <v/>
      </c>
      <c r="J35" s="10" t="str">
        <f t="shared" si="9"/>
        <v/>
      </c>
      <c r="K35" s="10"/>
      <c r="L35" s="10" t="e">
        <f t="shared" si="10"/>
        <v>#N/A</v>
      </c>
      <c r="M35" s="15"/>
      <c r="N35" s="15"/>
      <c r="O35" s="15"/>
      <c r="P35" s="15"/>
      <c r="Q35" s="15"/>
      <c r="R35" s="10"/>
      <c r="S35" s="10"/>
      <c r="T35" s="15"/>
      <c r="U35" s="15"/>
      <c r="V35" s="15"/>
      <c r="W35" s="10"/>
      <c r="X35" s="10" t="str">
        <f t="shared" si="11"/>
        <v/>
      </c>
      <c r="Y35" s="15"/>
      <c r="Z35" s="10"/>
      <c r="AA35" s="6" t="str">
        <f>IF(Z35&lt;&gt;"",VLOOKUP(Z35,SN_DataList!$D$103:$E$152,2,FALSE),"")</f>
        <v/>
      </c>
    </row>
    <row r="36" spans="1:27" x14ac:dyDescent="0.15">
      <c r="A36" s="10">
        <v>35</v>
      </c>
      <c r="B36" s="10"/>
      <c r="C36" s="10"/>
      <c r="D36" s="10"/>
      <c r="E36" s="10"/>
      <c r="F36" s="10" t="str">
        <f t="shared" si="6"/>
        <v/>
      </c>
      <c r="G36" s="10"/>
      <c r="H36" s="10" t="str">
        <f t="shared" si="7"/>
        <v/>
      </c>
      <c r="I36" s="10" t="str">
        <f t="shared" si="8"/>
        <v/>
      </c>
      <c r="J36" s="10" t="str">
        <f t="shared" si="9"/>
        <v/>
      </c>
      <c r="K36" s="10"/>
      <c r="L36" s="10" t="e">
        <f t="shared" si="10"/>
        <v>#N/A</v>
      </c>
      <c r="M36" s="15"/>
      <c r="N36" s="15"/>
      <c r="O36" s="15"/>
      <c r="P36" s="15"/>
      <c r="Q36" s="15"/>
      <c r="R36" s="10"/>
      <c r="S36" s="10"/>
      <c r="T36" s="15"/>
      <c r="U36" s="15"/>
      <c r="V36" s="15"/>
      <c r="W36" s="10"/>
      <c r="X36" s="10" t="str">
        <f t="shared" si="11"/>
        <v/>
      </c>
      <c r="Y36" s="15"/>
      <c r="Z36" s="10"/>
      <c r="AA36" s="6" t="str">
        <f>IF(Z36&lt;&gt;"",VLOOKUP(Z36,SN_DataList!$D$103:$E$152,2,FALSE),"")</f>
        <v/>
      </c>
    </row>
    <row r="37" spans="1:27" x14ac:dyDescent="0.15">
      <c r="A37" s="10">
        <v>36</v>
      </c>
      <c r="B37" s="10"/>
      <c r="C37" s="10"/>
      <c r="D37" s="10"/>
      <c r="E37" s="10"/>
      <c r="F37" s="10" t="str">
        <f t="shared" si="6"/>
        <v/>
      </c>
      <c r="G37" s="10"/>
      <c r="H37" s="10" t="str">
        <f t="shared" si="7"/>
        <v/>
      </c>
      <c r="I37" s="10" t="str">
        <f t="shared" si="8"/>
        <v/>
      </c>
      <c r="J37" s="10" t="str">
        <f t="shared" si="9"/>
        <v/>
      </c>
      <c r="K37" s="10"/>
      <c r="L37" s="10" t="e">
        <f t="shared" si="10"/>
        <v>#N/A</v>
      </c>
      <c r="M37" s="15"/>
      <c r="N37" s="15"/>
      <c r="O37" s="15"/>
      <c r="P37" s="15"/>
      <c r="Q37" s="15"/>
      <c r="R37" s="10"/>
      <c r="S37" s="10"/>
      <c r="T37" s="15"/>
      <c r="U37" s="15"/>
      <c r="V37" s="15"/>
      <c r="W37" s="10"/>
      <c r="X37" s="10" t="str">
        <f t="shared" si="11"/>
        <v/>
      </c>
      <c r="Y37" s="15"/>
      <c r="Z37" s="10"/>
      <c r="AA37" s="6" t="str">
        <f>IF(Z37&lt;&gt;"",VLOOKUP(Z37,SN_DataList!$D$103:$E$152,2,FALSE),"")</f>
        <v/>
      </c>
    </row>
    <row r="38" spans="1:27" x14ac:dyDescent="0.15">
      <c r="A38" s="10">
        <v>37</v>
      </c>
      <c r="B38" s="10"/>
      <c r="C38" s="10"/>
      <c r="D38" s="10"/>
      <c r="E38" s="10"/>
      <c r="F38" s="10" t="str">
        <f t="shared" si="6"/>
        <v/>
      </c>
      <c r="G38" s="10"/>
      <c r="H38" s="10" t="str">
        <f t="shared" si="7"/>
        <v/>
      </c>
      <c r="I38" s="10" t="str">
        <f t="shared" si="8"/>
        <v/>
      </c>
      <c r="J38" s="10" t="str">
        <f t="shared" si="9"/>
        <v/>
      </c>
      <c r="K38" s="10"/>
      <c r="L38" s="10" t="e">
        <f t="shared" si="10"/>
        <v>#N/A</v>
      </c>
      <c r="M38" s="15"/>
      <c r="N38" s="15"/>
      <c r="O38" s="15"/>
      <c r="P38" s="15"/>
      <c r="Q38" s="15"/>
      <c r="R38" s="10"/>
      <c r="S38" s="10"/>
      <c r="T38" s="15"/>
      <c r="U38" s="15"/>
      <c r="V38" s="15"/>
      <c r="W38" s="10"/>
      <c r="X38" s="10" t="str">
        <f t="shared" si="11"/>
        <v/>
      </c>
      <c r="Y38" s="15"/>
      <c r="Z38" s="10"/>
      <c r="AA38" s="6" t="str">
        <f>IF(Z38&lt;&gt;"",VLOOKUP(Z38,SN_DataList!$D$103:$E$152,2,FALSE),"")</f>
        <v/>
      </c>
    </row>
    <row r="39" spans="1:27" x14ac:dyDescent="0.15">
      <c r="A39" s="10">
        <v>38</v>
      </c>
      <c r="B39" s="10"/>
      <c r="C39" s="10"/>
      <c r="D39" s="10"/>
      <c r="E39" s="10"/>
      <c r="F39" s="10" t="str">
        <f t="shared" si="6"/>
        <v/>
      </c>
      <c r="G39" s="10"/>
      <c r="H39" s="10" t="str">
        <f t="shared" si="7"/>
        <v/>
      </c>
      <c r="I39" s="10" t="str">
        <f t="shared" si="8"/>
        <v/>
      </c>
      <c r="J39" s="10" t="str">
        <f t="shared" si="9"/>
        <v/>
      </c>
      <c r="K39" s="10"/>
      <c r="L39" s="10" t="e">
        <f t="shared" si="10"/>
        <v>#N/A</v>
      </c>
      <c r="M39" s="15"/>
      <c r="N39" s="15"/>
      <c r="O39" s="15"/>
      <c r="P39" s="15"/>
      <c r="Q39" s="15"/>
      <c r="R39" s="10"/>
      <c r="S39" s="10"/>
      <c r="T39" s="15"/>
      <c r="U39" s="15"/>
      <c r="V39" s="15"/>
      <c r="W39" s="10"/>
      <c r="X39" s="10" t="str">
        <f t="shared" si="11"/>
        <v/>
      </c>
      <c r="Y39" s="15"/>
      <c r="Z39" s="10"/>
      <c r="AA39" s="6" t="str">
        <f>IF(Z39&lt;&gt;"",VLOOKUP(Z39,SN_DataList!$D$103:$E$152,2,FALSE),"")</f>
        <v/>
      </c>
    </row>
    <row r="40" spans="1:27" x14ac:dyDescent="0.15">
      <c r="A40" s="10">
        <v>39</v>
      </c>
      <c r="B40" s="10"/>
      <c r="C40" s="10"/>
      <c r="D40" s="10"/>
      <c r="E40" s="10"/>
      <c r="F40" s="10" t="str">
        <f t="shared" si="6"/>
        <v/>
      </c>
      <c r="G40" s="10"/>
      <c r="H40" s="10" t="str">
        <f t="shared" si="7"/>
        <v/>
      </c>
      <c r="I40" s="10" t="str">
        <f t="shared" si="8"/>
        <v/>
      </c>
      <c r="J40" s="10" t="str">
        <f t="shared" si="9"/>
        <v/>
      </c>
      <c r="K40" s="10"/>
      <c r="L40" s="10" t="e">
        <f t="shared" si="10"/>
        <v>#N/A</v>
      </c>
      <c r="M40" s="15"/>
      <c r="N40" s="15"/>
      <c r="O40" s="15"/>
      <c r="P40" s="15"/>
      <c r="Q40" s="15"/>
      <c r="R40" s="10"/>
      <c r="S40" s="10"/>
      <c r="T40" s="15"/>
      <c r="U40" s="15"/>
      <c r="V40" s="15"/>
      <c r="W40" s="10"/>
      <c r="X40" s="10" t="str">
        <f t="shared" si="11"/>
        <v/>
      </c>
      <c r="Y40" s="15"/>
      <c r="Z40" s="10"/>
      <c r="AA40" s="6" t="str">
        <f>IF(Z40&lt;&gt;"",VLOOKUP(Z40,SN_DataList!$D$103:$E$152,2,FALSE),"")</f>
        <v/>
      </c>
    </row>
    <row r="41" spans="1:27" x14ac:dyDescent="0.15">
      <c r="A41" s="10">
        <v>40</v>
      </c>
      <c r="B41" s="10"/>
      <c r="C41" s="10"/>
      <c r="D41" s="10"/>
      <c r="E41" s="10"/>
      <c r="F41" s="10" t="str">
        <f t="shared" si="6"/>
        <v/>
      </c>
      <c r="G41" s="10"/>
      <c r="H41" s="10" t="str">
        <f t="shared" si="7"/>
        <v/>
      </c>
      <c r="I41" s="10" t="str">
        <f t="shared" si="8"/>
        <v/>
      </c>
      <c r="J41" s="10" t="str">
        <f t="shared" si="9"/>
        <v/>
      </c>
      <c r="K41" s="10"/>
      <c r="L41" s="10" t="e">
        <f t="shared" si="10"/>
        <v>#N/A</v>
      </c>
      <c r="M41" s="15"/>
      <c r="N41" s="15"/>
      <c r="O41" s="15"/>
      <c r="P41" s="15"/>
      <c r="Q41" s="15"/>
      <c r="R41" s="10"/>
      <c r="S41" s="10"/>
      <c r="T41" s="15"/>
      <c r="U41" s="15"/>
      <c r="V41" s="15"/>
      <c r="W41" s="10"/>
      <c r="X41" s="10" t="str">
        <f t="shared" si="11"/>
        <v/>
      </c>
      <c r="Y41" s="15"/>
      <c r="Z41" s="10"/>
      <c r="AA41" s="6" t="str">
        <f>IF(Z41&lt;&gt;"",VLOOKUP(Z41,SN_DataList!$D$103:$E$152,2,FALSE),"")</f>
        <v/>
      </c>
    </row>
    <row r="42" spans="1:27" x14ac:dyDescent="0.15">
      <c r="A42" s="10">
        <v>41</v>
      </c>
      <c r="B42" s="10"/>
      <c r="C42" s="10"/>
      <c r="D42" s="10"/>
      <c r="E42" s="10"/>
      <c r="F42" s="10" t="str">
        <f t="shared" si="6"/>
        <v/>
      </c>
      <c r="G42" s="10"/>
      <c r="H42" s="10" t="str">
        <f t="shared" si="7"/>
        <v/>
      </c>
      <c r="I42" s="10" t="str">
        <f t="shared" si="8"/>
        <v/>
      </c>
      <c r="J42" s="10" t="str">
        <f t="shared" si="9"/>
        <v/>
      </c>
      <c r="K42" s="10"/>
      <c r="L42" s="10" t="e">
        <f t="shared" si="10"/>
        <v>#N/A</v>
      </c>
      <c r="M42" s="15"/>
      <c r="N42" s="15"/>
      <c r="O42" s="15"/>
      <c r="P42" s="15"/>
      <c r="Q42" s="15"/>
      <c r="R42" s="10"/>
      <c r="S42" s="10"/>
      <c r="T42" s="15"/>
      <c r="U42" s="15"/>
      <c r="V42" s="15"/>
      <c r="W42" s="10"/>
      <c r="X42" s="10" t="str">
        <f t="shared" si="11"/>
        <v/>
      </c>
      <c r="Y42" s="15"/>
      <c r="Z42" s="10"/>
      <c r="AA42" s="6" t="str">
        <f>IF(Z42&lt;&gt;"",VLOOKUP(Z42,SN_DataList!$D$103:$E$152,2,FALSE),"")</f>
        <v/>
      </c>
    </row>
    <row r="43" spans="1:27" x14ac:dyDescent="0.15">
      <c r="A43" s="10">
        <v>42</v>
      </c>
      <c r="B43" s="10"/>
      <c r="C43" s="10"/>
      <c r="D43" s="10"/>
      <c r="E43" s="10"/>
      <c r="F43" s="10" t="str">
        <f t="shared" si="6"/>
        <v/>
      </c>
      <c r="G43" s="10"/>
      <c r="H43" s="10" t="str">
        <f t="shared" si="7"/>
        <v/>
      </c>
      <c r="I43" s="10" t="str">
        <f t="shared" si="8"/>
        <v/>
      </c>
      <c r="J43" s="10" t="str">
        <f t="shared" si="9"/>
        <v/>
      </c>
      <c r="K43" s="10"/>
      <c r="L43" s="10" t="e">
        <f t="shared" si="10"/>
        <v>#N/A</v>
      </c>
      <c r="M43" s="15"/>
      <c r="N43" s="15"/>
      <c r="O43" s="15"/>
      <c r="P43" s="15"/>
      <c r="Q43" s="15"/>
      <c r="R43" s="10"/>
      <c r="S43" s="10"/>
      <c r="T43" s="15"/>
      <c r="U43" s="15"/>
      <c r="V43" s="15"/>
      <c r="W43" s="10"/>
      <c r="X43" s="10" t="str">
        <f t="shared" si="11"/>
        <v/>
      </c>
      <c r="Y43" s="15"/>
      <c r="Z43" s="10"/>
      <c r="AA43" s="6" t="str">
        <f>IF(Z43&lt;&gt;"",VLOOKUP(Z43,SN_DataList!$D$103:$E$152,2,FALSE),"")</f>
        <v/>
      </c>
    </row>
    <row r="44" spans="1:27" x14ac:dyDescent="0.15">
      <c r="A44" s="10">
        <v>43</v>
      </c>
      <c r="B44" s="10"/>
      <c r="C44" s="10"/>
      <c r="D44" s="10"/>
      <c r="E44" s="10"/>
      <c r="F44" s="10" t="str">
        <f t="shared" si="6"/>
        <v/>
      </c>
      <c r="G44" s="10"/>
      <c r="H44" s="10" t="str">
        <f t="shared" si="7"/>
        <v/>
      </c>
      <c r="I44" s="10" t="str">
        <f t="shared" si="8"/>
        <v/>
      </c>
      <c r="J44" s="10" t="str">
        <f t="shared" si="9"/>
        <v/>
      </c>
      <c r="K44" s="10"/>
      <c r="L44" s="10" t="e">
        <f t="shared" si="10"/>
        <v>#N/A</v>
      </c>
      <c r="M44" s="15"/>
      <c r="N44" s="15"/>
      <c r="O44" s="15"/>
      <c r="P44" s="15"/>
      <c r="Q44" s="15"/>
      <c r="R44" s="10"/>
      <c r="S44" s="10"/>
      <c r="T44" s="15"/>
      <c r="U44" s="15"/>
      <c r="V44" s="15"/>
      <c r="W44" s="10"/>
      <c r="X44" s="10" t="str">
        <f t="shared" si="11"/>
        <v/>
      </c>
      <c r="Y44" s="15"/>
      <c r="Z44" s="10"/>
      <c r="AA44" s="6" t="str">
        <f>IF(Z44&lt;&gt;"",VLOOKUP(Z44,SN_DataList!$D$103:$E$152,2,FALSE),"")</f>
        <v/>
      </c>
    </row>
    <row r="45" spans="1:27" x14ac:dyDescent="0.15">
      <c r="A45" s="10">
        <v>44</v>
      </c>
      <c r="B45" s="10"/>
      <c r="C45" s="10"/>
      <c r="D45" s="10"/>
      <c r="E45" s="10"/>
      <c r="F45" s="10" t="str">
        <f t="shared" si="6"/>
        <v/>
      </c>
      <c r="G45" s="10"/>
      <c r="H45" s="10" t="str">
        <f t="shared" si="7"/>
        <v/>
      </c>
      <c r="I45" s="10" t="str">
        <f t="shared" si="8"/>
        <v/>
      </c>
      <c r="J45" s="10" t="str">
        <f t="shared" si="9"/>
        <v/>
      </c>
      <c r="K45" s="10"/>
      <c r="L45" s="10" t="e">
        <f t="shared" si="10"/>
        <v>#N/A</v>
      </c>
      <c r="M45" s="15"/>
      <c r="N45" s="15"/>
      <c r="O45" s="15"/>
      <c r="P45" s="15"/>
      <c r="Q45" s="15"/>
      <c r="R45" s="10"/>
      <c r="S45" s="10"/>
      <c r="T45" s="15"/>
      <c r="U45" s="15"/>
      <c r="V45" s="15"/>
      <c r="W45" s="10"/>
      <c r="X45" s="10" t="str">
        <f t="shared" si="11"/>
        <v/>
      </c>
      <c r="Y45" s="15"/>
      <c r="Z45" s="10"/>
      <c r="AA45" s="6" t="str">
        <f>IF(Z45&lt;&gt;"",VLOOKUP(Z45,SN_DataList!$D$103:$E$152,2,FALSE),"")</f>
        <v/>
      </c>
    </row>
    <row r="46" spans="1:27" x14ac:dyDescent="0.15">
      <c r="A46" s="10">
        <v>45</v>
      </c>
      <c r="B46" s="10"/>
      <c r="C46" s="10"/>
      <c r="D46" s="10"/>
      <c r="E46" s="10"/>
      <c r="F46" s="10" t="str">
        <f t="shared" si="6"/>
        <v/>
      </c>
      <c r="G46" s="10"/>
      <c r="H46" s="10" t="str">
        <f t="shared" si="7"/>
        <v/>
      </c>
      <c r="I46" s="10" t="str">
        <f t="shared" si="8"/>
        <v/>
      </c>
      <c r="J46" s="10" t="str">
        <f t="shared" si="9"/>
        <v/>
      </c>
      <c r="K46" s="10"/>
      <c r="L46" s="10" t="e">
        <f t="shared" si="10"/>
        <v>#N/A</v>
      </c>
      <c r="M46" s="15"/>
      <c r="N46" s="15"/>
      <c r="O46" s="15"/>
      <c r="P46" s="15"/>
      <c r="Q46" s="15"/>
      <c r="R46" s="10"/>
      <c r="S46" s="10"/>
      <c r="T46" s="15"/>
      <c r="U46" s="15"/>
      <c r="V46" s="15"/>
      <c r="W46" s="10"/>
      <c r="X46" s="10" t="str">
        <f t="shared" si="11"/>
        <v/>
      </c>
      <c r="Y46" s="15"/>
      <c r="Z46" s="10"/>
      <c r="AA46" s="6" t="str">
        <f>IF(Z46&lt;&gt;"",VLOOKUP(Z46,SN_DataList!$D$103:$E$152,2,FALSE),"")</f>
        <v/>
      </c>
    </row>
    <row r="47" spans="1:27" x14ac:dyDescent="0.15">
      <c r="A47" s="10">
        <v>46</v>
      </c>
      <c r="B47" s="10"/>
      <c r="C47" s="10"/>
      <c r="D47" s="10"/>
      <c r="E47" s="10"/>
      <c r="F47" s="10" t="str">
        <f t="shared" si="6"/>
        <v/>
      </c>
      <c r="G47" s="10"/>
      <c r="H47" s="10" t="str">
        <f t="shared" si="7"/>
        <v/>
      </c>
      <c r="I47" s="10" t="str">
        <f t="shared" si="8"/>
        <v/>
      </c>
      <c r="J47" s="10" t="str">
        <f t="shared" si="9"/>
        <v/>
      </c>
      <c r="K47" s="10"/>
      <c r="L47" s="10" t="e">
        <f t="shared" si="10"/>
        <v>#N/A</v>
      </c>
      <c r="M47" s="15"/>
      <c r="N47" s="15"/>
      <c r="O47" s="15"/>
      <c r="P47" s="15"/>
      <c r="Q47" s="15"/>
      <c r="R47" s="10"/>
      <c r="S47" s="10"/>
      <c r="T47" s="15"/>
      <c r="U47" s="15"/>
      <c r="V47" s="15"/>
      <c r="W47" s="10"/>
      <c r="X47" s="10" t="str">
        <f t="shared" si="11"/>
        <v/>
      </c>
      <c r="Y47" s="15"/>
      <c r="Z47" s="10"/>
      <c r="AA47" s="6" t="str">
        <f>IF(Z47&lt;&gt;"",VLOOKUP(Z47,SN_DataList!$D$103:$E$152,2,FALSE),"")</f>
        <v/>
      </c>
    </row>
    <row r="48" spans="1:27" x14ac:dyDescent="0.15">
      <c r="A48" s="10">
        <v>47</v>
      </c>
      <c r="B48" s="10"/>
      <c r="C48" s="10"/>
      <c r="D48" s="10"/>
      <c r="E48" s="10"/>
      <c r="F48" s="10" t="str">
        <f t="shared" si="6"/>
        <v/>
      </c>
      <c r="G48" s="10"/>
      <c r="H48" s="10" t="str">
        <f t="shared" si="7"/>
        <v/>
      </c>
      <c r="I48" s="10" t="str">
        <f t="shared" si="8"/>
        <v/>
      </c>
      <c r="J48" s="10" t="str">
        <f t="shared" si="9"/>
        <v/>
      </c>
      <c r="K48" s="10"/>
      <c r="L48" s="10" t="e">
        <f t="shared" si="10"/>
        <v>#N/A</v>
      </c>
      <c r="M48" s="15"/>
      <c r="N48" s="15"/>
      <c r="O48" s="15"/>
      <c r="P48" s="15"/>
      <c r="Q48" s="15"/>
      <c r="R48" s="10"/>
      <c r="S48" s="10"/>
      <c r="T48" s="15"/>
      <c r="U48" s="15"/>
      <c r="V48" s="15"/>
      <c r="W48" s="10"/>
      <c r="X48" s="10" t="str">
        <f t="shared" si="11"/>
        <v/>
      </c>
      <c r="Y48" s="15"/>
      <c r="Z48" s="10"/>
      <c r="AA48" s="6" t="str">
        <f>IF(Z48&lt;&gt;"",VLOOKUP(Z48,SN_DataList!$D$103:$E$152,2,FALSE),"")</f>
        <v/>
      </c>
    </row>
    <row r="49" spans="1:27" x14ac:dyDescent="0.15">
      <c r="A49" s="10">
        <v>48</v>
      </c>
      <c r="B49" s="10"/>
      <c r="C49" s="10"/>
      <c r="D49" s="10"/>
      <c r="E49" s="10"/>
      <c r="F49" s="10" t="str">
        <f t="shared" si="6"/>
        <v/>
      </c>
      <c r="G49" s="10"/>
      <c r="H49" s="10" t="str">
        <f t="shared" si="7"/>
        <v/>
      </c>
      <c r="I49" s="10" t="str">
        <f t="shared" si="8"/>
        <v/>
      </c>
      <c r="J49" s="10" t="str">
        <f t="shared" si="9"/>
        <v/>
      </c>
      <c r="K49" s="10"/>
      <c r="L49" s="10" t="e">
        <f t="shared" si="10"/>
        <v>#N/A</v>
      </c>
      <c r="M49" s="15"/>
      <c r="N49" s="15"/>
      <c r="O49" s="15"/>
      <c r="P49" s="15"/>
      <c r="Q49" s="15"/>
      <c r="R49" s="10"/>
      <c r="S49" s="10"/>
      <c r="T49" s="15"/>
      <c r="U49" s="15"/>
      <c r="V49" s="15"/>
      <c r="W49" s="10"/>
      <c r="X49" s="10" t="str">
        <f t="shared" si="11"/>
        <v/>
      </c>
      <c r="Y49" s="15"/>
      <c r="Z49" s="10"/>
      <c r="AA49" s="6" t="str">
        <f>IF(Z49&lt;&gt;"",VLOOKUP(Z49,SN_DataList!$D$103:$E$152,2,FALSE),"")</f>
        <v/>
      </c>
    </row>
    <row r="50" spans="1:27" x14ac:dyDescent="0.15">
      <c r="A50" s="10">
        <v>49</v>
      </c>
      <c r="B50" s="10"/>
      <c r="C50" s="10"/>
      <c r="D50" s="10"/>
      <c r="E50" s="10"/>
      <c r="F50" s="10" t="str">
        <f t="shared" si="6"/>
        <v/>
      </c>
      <c r="G50" s="10"/>
      <c r="H50" s="10" t="str">
        <f t="shared" si="7"/>
        <v/>
      </c>
      <c r="I50" s="10" t="str">
        <f t="shared" si="8"/>
        <v/>
      </c>
      <c r="J50" s="10" t="str">
        <f t="shared" si="9"/>
        <v/>
      </c>
      <c r="K50" s="10"/>
      <c r="L50" s="10" t="e">
        <f t="shared" si="10"/>
        <v>#N/A</v>
      </c>
      <c r="M50" s="15"/>
      <c r="N50" s="15"/>
      <c r="O50" s="15"/>
      <c r="P50" s="15"/>
      <c r="Q50" s="15"/>
      <c r="R50" s="10"/>
      <c r="S50" s="10"/>
      <c r="T50" s="15"/>
      <c r="U50" s="15"/>
      <c r="V50" s="15"/>
      <c r="W50" s="10"/>
      <c r="X50" s="10" t="str">
        <f t="shared" si="11"/>
        <v/>
      </c>
      <c r="Y50" s="15"/>
      <c r="Z50" s="10"/>
      <c r="AA50" s="6" t="str">
        <f>IF(Z50&lt;&gt;"",VLOOKUP(Z50,SN_DataList!$D$103:$E$152,2,FALSE),"")</f>
        <v/>
      </c>
    </row>
    <row r="51" spans="1:27" x14ac:dyDescent="0.15">
      <c r="A51" s="10">
        <v>50</v>
      </c>
      <c r="B51" s="10"/>
      <c r="C51" s="10"/>
      <c r="D51" s="10"/>
      <c r="E51" s="10"/>
      <c r="F51" s="10" t="str">
        <f t="shared" si="6"/>
        <v/>
      </c>
      <c r="G51" s="10"/>
      <c r="H51" s="10" t="str">
        <f t="shared" si="7"/>
        <v/>
      </c>
      <c r="I51" s="10" t="str">
        <f t="shared" si="8"/>
        <v/>
      </c>
      <c r="J51" s="10" t="str">
        <f t="shared" si="9"/>
        <v/>
      </c>
      <c r="K51" s="10"/>
      <c r="L51" s="10" t="e">
        <f t="shared" si="10"/>
        <v>#N/A</v>
      </c>
      <c r="M51" s="15"/>
      <c r="N51" s="15"/>
      <c r="O51" s="15"/>
      <c r="P51" s="15"/>
      <c r="Q51" s="15"/>
      <c r="R51" s="10"/>
      <c r="S51" s="10"/>
      <c r="T51" s="15"/>
      <c r="U51" s="15"/>
      <c r="V51" s="15"/>
      <c r="W51" s="10"/>
      <c r="X51" s="10" t="str">
        <f t="shared" si="11"/>
        <v/>
      </c>
      <c r="Y51" s="15"/>
      <c r="Z51" s="10"/>
      <c r="AA51" s="6" t="str">
        <f>IF(Z51&lt;&gt;"",VLOOKUP(Z51,SN_DataList!$D$103:$E$152,2,FALSE),"")</f>
        <v/>
      </c>
    </row>
    <row r="52" spans="1:27" x14ac:dyDescent="0.15">
      <c r="A52" s="10">
        <v>51</v>
      </c>
      <c r="B52" s="10"/>
      <c r="C52" s="10"/>
      <c r="D52" s="10"/>
      <c r="E52" s="10"/>
      <c r="F52" s="10" t="str">
        <f t="shared" si="6"/>
        <v/>
      </c>
      <c r="G52" s="10"/>
      <c r="H52" s="10" t="str">
        <f t="shared" si="7"/>
        <v/>
      </c>
      <c r="I52" s="10" t="str">
        <f t="shared" si="8"/>
        <v/>
      </c>
      <c r="J52" s="10" t="str">
        <f t="shared" si="9"/>
        <v/>
      </c>
      <c r="K52" s="10"/>
      <c r="L52" s="10" t="e">
        <f t="shared" si="10"/>
        <v>#N/A</v>
      </c>
      <c r="M52" s="15"/>
      <c r="N52" s="15"/>
      <c r="O52" s="15"/>
      <c r="P52" s="15"/>
      <c r="Q52" s="15"/>
      <c r="R52" s="10"/>
      <c r="S52" s="10"/>
      <c r="T52" s="15"/>
      <c r="U52" s="15"/>
      <c r="V52" s="15"/>
      <c r="W52" s="10"/>
      <c r="X52" s="10" t="str">
        <f t="shared" si="11"/>
        <v/>
      </c>
      <c r="Y52" s="15"/>
      <c r="Z52" s="10"/>
      <c r="AA52" s="6" t="str">
        <f>IF(Z52&lt;&gt;"",VLOOKUP(Z52,SN_DataList!$D$103:$E$152,2,FALSE),"")</f>
        <v/>
      </c>
    </row>
    <row r="53" spans="1:27" x14ac:dyDescent="0.15">
      <c r="A53" s="10">
        <v>52</v>
      </c>
      <c r="B53" s="10"/>
      <c r="C53" s="10"/>
      <c r="D53" s="10"/>
      <c r="E53" s="10"/>
      <c r="F53" s="10" t="str">
        <f t="shared" si="6"/>
        <v/>
      </c>
      <c r="G53" s="10"/>
      <c r="H53" s="10" t="str">
        <f t="shared" si="7"/>
        <v/>
      </c>
      <c r="I53" s="10" t="str">
        <f t="shared" si="8"/>
        <v/>
      </c>
      <c r="J53" s="10" t="str">
        <f t="shared" si="9"/>
        <v/>
      </c>
      <c r="K53" s="10"/>
      <c r="L53" s="10" t="e">
        <f t="shared" si="10"/>
        <v>#N/A</v>
      </c>
      <c r="M53" s="15"/>
      <c r="N53" s="15"/>
      <c r="O53" s="15"/>
      <c r="P53" s="15"/>
      <c r="Q53" s="15"/>
      <c r="R53" s="10"/>
      <c r="S53" s="10"/>
      <c r="T53" s="15"/>
      <c r="U53" s="15"/>
      <c r="V53" s="15"/>
      <c r="W53" s="10"/>
      <c r="X53" s="10" t="str">
        <f t="shared" si="11"/>
        <v/>
      </c>
      <c r="Y53" s="15"/>
      <c r="Z53" s="10"/>
      <c r="AA53" s="6" t="str">
        <f>IF(Z53&lt;&gt;"",VLOOKUP(Z53,SN_DataList!$D$103:$E$152,2,FALSE),"")</f>
        <v/>
      </c>
    </row>
    <row r="54" spans="1:27" x14ac:dyDescent="0.15">
      <c r="A54" s="10">
        <v>53</v>
      </c>
      <c r="B54" s="10"/>
      <c r="C54" s="10"/>
      <c r="D54" s="10"/>
      <c r="E54" s="10"/>
      <c r="F54" s="10" t="str">
        <f t="shared" si="6"/>
        <v/>
      </c>
      <c r="G54" s="10"/>
      <c r="H54" s="10" t="str">
        <f t="shared" si="7"/>
        <v/>
      </c>
      <c r="I54" s="10" t="str">
        <f t="shared" si="8"/>
        <v/>
      </c>
      <c r="J54" s="10" t="str">
        <f t="shared" si="9"/>
        <v/>
      </c>
      <c r="K54" s="10"/>
      <c r="L54" s="10" t="e">
        <f t="shared" si="10"/>
        <v>#N/A</v>
      </c>
      <c r="M54" s="15"/>
      <c r="N54" s="15"/>
      <c r="O54" s="15"/>
      <c r="P54" s="15"/>
      <c r="Q54" s="15"/>
      <c r="R54" s="10"/>
      <c r="S54" s="10"/>
      <c r="T54" s="15"/>
      <c r="U54" s="15"/>
      <c r="V54" s="15"/>
      <c r="W54" s="10"/>
      <c r="X54" s="10" t="str">
        <f t="shared" si="11"/>
        <v/>
      </c>
      <c r="Y54" s="15"/>
      <c r="Z54" s="10"/>
      <c r="AA54" s="6" t="str">
        <f>IF(Z54&lt;&gt;"",VLOOKUP(Z54,SN_DataList!$D$103:$E$152,2,FALSE),"")</f>
        <v/>
      </c>
    </row>
    <row r="55" spans="1:27" x14ac:dyDescent="0.15">
      <c r="A55" s="10">
        <v>54</v>
      </c>
      <c r="B55" s="10"/>
      <c r="C55" s="10"/>
      <c r="D55" s="10"/>
      <c r="E55" s="10"/>
      <c r="F55" s="10" t="str">
        <f t="shared" si="6"/>
        <v/>
      </c>
      <c r="G55" s="10"/>
      <c r="H55" s="10" t="str">
        <f t="shared" si="7"/>
        <v/>
      </c>
      <c r="I55" s="10" t="str">
        <f t="shared" si="8"/>
        <v/>
      </c>
      <c r="J55" s="10" t="str">
        <f t="shared" si="9"/>
        <v/>
      </c>
      <c r="K55" s="10"/>
      <c r="L55" s="10" t="e">
        <f t="shared" si="10"/>
        <v>#N/A</v>
      </c>
      <c r="M55" s="15"/>
      <c r="N55" s="15"/>
      <c r="O55" s="15"/>
      <c r="P55" s="15"/>
      <c r="Q55" s="15"/>
      <c r="R55" s="10"/>
      <c r="S55" s="10"/>
      <c r="T55" s="15"/>
      <c r="U55" s="15"/>
      <c r="V55" s="15"/>
      <c r="W55" s="10"/>
      <c r="X55" s="10" t="str">
        <f t="shared" si="11"/>
        <v/>
      </c>
      <c r="Y55" s="15"/>
      <c r="Z55" s="10"/>
      <c r="AA55" s="6" t="str">
        <f>IF(Z55&lt;&gt;"",VLOOKUP(Z55,SN_DataList!$D$103:$E$152,2,FALSE),"")</f>
        <v/>
      </c>
    </row>
    <row r="56" spans="1:27" x14ac:dyDescent="0.15">
      <c r="A56" s="10">
        <v>55</v>
      </c>
      <c r="B56" s="10"/>
      <c r="C56" s="10"/>
      <c r="D56" s="10"/>
      <c r="E56" s="10"/>
      <c r="F56" s="10" t="str">
        <f t="shared" si="6"/>
        <v/>
      </c>
      <c r="G56" s="10"/>
      <c r="H56" s="10" t="str">
        <f t="shared" si="7"/>
        <v/>
      </c>
      <c r="I56" s="10" t="str">
        <f t="shared" si="8"/>
        <v/>
      </c>
      <c r="J56" s="10" t="str">
        <f t="shared" si="9"/>
        <v/>
      </c>
      <c r="K56" s="10"/>
      <c r="L56" s="10" t="e">
        <f t="shared" si="10"/>
        <v>#N/A</v>
      </c>
      <c r="M56" s="15"/>
      <c r="N56" s="15"/>
      <c r="O56" s="15"/>
      <c r="P56" s="15"/>
      <c r="Q56" s="15"/>
      <c r="R56" s="10"/>
      <c r="S56" s="10"/>
      <c r="T56" s="15"/>
      <c r="U56" s="15"/>
      <c r="V56" s="15"/>
      <c r="W56" s="10"/>
      <c r="X56" s="10" t="str">
        <f t="shared" si="11"/>
        <v/>
      </c>
      <c r="Y56" s="15"/>
      <c r="Z56" s="10"/>
      <c r="AA56" s="6" t="str">
        <f>IF(Z56&lt;&gt;"",VLOOKUP(Z56,SN_DataList!$D$103:$E$152,2,FALSE),"")</f>
        <v/>
      </c>
    </row>
    <row r="57" spans="1:27" x14ac:dyDescent="0.15">
      <c r="A57" s="10">
        <v>56</v>
      </c>
      <c r="B57" s="10"/>
      <c r="C57" s="10"/>
      <c r="D57" s="10"/>
      <c r="E57" s="10"/>
      <c r="F57" s="10" t="str">
        <f t="shared" si="6"/>
        <v/>
      </c>
      <c r="G57" s="10"/>
      <c r="H57" s="10" t="str">
        <f t="shared" si="7"/>
        <v/>
      </c>
      <c r="I57" s="10" t="str">
        <f t="shared" si="8"/>
        <v/>
      </c>
      <c r="J57" s="10" t="str">
        <f t="shared" si="9"/>
        <v/>
      </c>
      <c r="K57" s="10"/>
      <c r="L57" s="10" t="e">
        <f t="shared" si="10"/>
        <v>#N/A</v>
      </c>
      <c r="M57" s="15"/>
      <c r="N57" s="15"/>
      <c r="O57" s="15"/>
      <c r="P57" s="15"/>
      <c r="Q57" s="15"/>
      <c r="R57" s="10"/>
      <c r="S57" s="10"/>
      <c r="T57" s="15"/>
      <c r="U57" s="15"/>
      <c r="V57" s="15"/>
      <c r="W57" s="10"/>
      <c r="X57" s="10" t="str">
        <f t="shared" si="11"/>
        <v/>
      </c>
      <c r="Y57" s="15"/>
      <c r="Z57" s="10"/>
      <c r="AA57" s="6" t="str">
        <f>IF(Z57&lt;&gt;"",VLOOKUP(Z57,SN_DataList!$D$103:$E$152,2,FALSE),"")</f>
        <v/>
      </c>
    </row>
    <row r="58" spans="1:27" x14ac:dyDescent="0.15">
      <c r="A58" s="10">
        <v>57</v>
      </c>
      <c r="B58" s="10"/>
      <c r="C58" s="10"/>
      <c r="D58" s="10"/>
      <c r="E58" s="10"/>
      <c r="F58" s="10" t="str">
        <f t="shared" si="6"/>
        <v/>
      </c>
      <c r="G58" s="10"/>
      <c r="H58" s="10" t="str">
        <f t="shared" si="7"/>
        <v/>
      </c>
      <c r="I58" s="10" t="str">
        <f t="shared" si="8"/>
        <v/>
      </c>
      <c r="J58" s="10" t="str">
        <f t="shared" si="9"/>
        <v/>
      </c>
      <c r="K58" s="10"/>
      <c r="L58" s="10" t="e">
        <f t="shared" si="10"/>
        <v>#N/A</v>
      </c>
      <c r="M58" s="15"/>
      <c r="N58" s="15"/>
      <c r="O58" s="15"/>
      <c r="P58" s="15"/>
      <c r="Q58" s="15"/>
      <c r="R58" s="10"/>
      <c r="S58" s="10"/>
      <c r="T58" s="15"/>
      <c r="U58" s="15"/>
      <c r="V58" s="15"/>
      <c r="W58" s="10"/>
      <c r="X58" s="10" t="str">
        <f t="shared" si="11"/>
        <v/>
      </c>
      <c r="Y58" s="15"/>
      <c r="Z58" s="10"/>
      <c r="AA58" s="6" t="str">
        <f>IF(Z58&lt;&gt;"",VLOOKUP(Z58,SN_DataList!$D$103:$E$152,2,FALSE),"")</f>
        <v/>
      </c>
    </row>
    <row r="59" spans="1:27" x14ac:dyDescent="0.15">
      <c r="A59" s="10">
        <v>58</v>
      </c>
      <c r="B59" s="10"/>
      <c r="C59" s="10"/>
      <c r="D59" s="10"/>
      <c r="E59" s="10"/>
      <c r="F59" s="10" t="str">
        <f t="shared" si="6"/>
        <v/>
      </c>
      <c r="G59" s="10"/>
      <c r="H59" s="10" t="str">
        <f t="shared" si="7"/>
        <v/>
      </c>
      <c r="I59" s="10" t="str">
        <f t="shared" si="8"/>
        <v/>
      </c>
      <c r="J59" s="10" t="str">
        <f t="shared" si="9"/>
        <v/>
      </c>
      <c r="K59" s="10"/>
      <c r="L59" s="10" t="e">
        <f t="shared" si="10"/>
        <v>#N/A</v>
      </c>
      <c r="M59" s="15"/>
      <c r="N59" s="15"/>
      <c r="O59" s="15"/>
      <c r="P59" s="15"/>
      <c r="Q59" s="15"/>
      <c r="R59" s="10"/>
      <c r="S59" s="10"/>
      <c r="T59" s="15"/>
      <c r="U59" s="15"/>
      <c r="V59" s="15"/>
      <c r="W59" s="10"/>
      <c r="X59" s="10" t="str">
        <f t="shared" si="11"/>
        <v/>
      </c>
      <c r="Y59" s="15"/>
      <c r="Z59" s="10"/>
      <c r="AA59" s="6" t="str">
        <f>IF(Z59&lt;&gt;"",VLOOKUP(Z59,SN_DataList!$D$103:$E$152,2,FALSE),"")</f>
        <v/>
      </c>
    </row>
    <row r="60" spans="1:27" x14ac:dyDescent="0.15">
      <c r="A60" s="10">
        <v>59</v>
      </c>
      <c r="B60" s="10"/>
      <c r="C60" s="10"/>
      <c r="D60" s="10"/>
      <c r="E60" s="10"/>
      <c r="F60" s="10" t="str">
        <f t="shared" si="6"/>
        <v/>
      </c>
      <c r="G60" s="10"/>
      <c r="H60" s="10" t="str">
        <f t="shared" si="7"/>
        <v/>
      </c>
      <c r="I60" s="10" t="str">
        <f t="shared" si="8"/>
        <v/>
      </c>
      <c r="J60" s="10" t="str">
        <f t="shared" si="9"/>
        <v/>
      </c>
      <c r="K60" s="10"/>
      <c r="L60" s="10" t="e">
        <f t="shared" si="10"/>
        <v>#N/A</v>
      </c>
      <c r="M60" s="15"/>
      <c r="N60" s="15"/>
      <c r="O60" s="15"/>
      <c r="P60" s="15"/>
      <c r="Q60" s="15"/>
      <c r="R60" s="10"/>
      <c r="S60" s="10"/>
      <c r="T60" s="15"/>
      <c r="U60" s="15"/>
      <c r="V60" s="15"/>
      <c r="W60" s="10"/>
      <c r="X60" s="10" t="str">
        <f t="shared" si="11"/>
        <v/>
      </c>
      <c r="Y60" s="15"/>
      <c r="Z60" s="10"/>
      <c r="AA60" s="6" t="str">
        <f>IF(Z60&lt;&gt;"",VLOOKUP(Z60,SN_DataList!$D$103:$E$152,2,FALSE),"")</f>
        <v/>
      </c>
    </row>
    <row r="61" spans="1:27" x14ac:dyDescent="0.15">
      <c r="A61" s="10">
        <v>60</v>
      </c>
      <c r="B61" s="10"/>
      <c r="C61" s="10"/>
      <c r="D61" s="10"/>
      <c r="E61" s="10"/>
      <c r="F61" s="10" t="str">
        <f t="shared" si="6"/>
        <v/>
      </c>
      <c r="G61" s="10"/>
      <c r="H61" s="10" t="str">
        <f t="shared" si="7"/>
        <v/>
      </c>
      <c r="I61" s="10" t="str">
        <f t="shared" si="8"/>
        <v/>
      </c>
      <c r="J61" s="10" t="str">
        <f t="shared" si="9"/>
        <v/>
      </c>
      <c r="K61" s="10"/>
      <c r="L61" s="10" t="e">
        <f t="shared" si="10"/>
        <v>#N/A</v>
      </c>
      <c r="M61" s="15"/>
      <c r="N61" s="15"/>
      <c r="O61" s="15"/>
      <c r="P61" s="15"/>
      <c r="Q61" s="15"/>
      <c r="R61" s="10"/>
      <c r="S61" s="10"/>
      <c r="T61" s="15"/>
      <c r="U61" s="15"/>
      <c r="V61" s="15"/>
      <c r="W61" s="10"/>
      <c r="X61" s="10" t="str">
        <f t="shared" si="11"/>
        <v/>
      </c>
      <c r="Y61" s="15"/>
      <c r="Z61" s="10"/>
      <c r="AA61" s="6" t="str">
        <f>IF(Z61&lt;&gt;"",VLOOKUP(Z61,SN_DataList!$D$103:$E$152,2,FALSE),"")</f>
        <v/>
      </c>
    </row>
    <row r="62" spans="1:27" x14ac:dyDescent="0.15">
      <c r="A62" s="10">
        <v>61</v>
      </c>
      <c r="B62" s="10"/>
      <c r="C62" s="10"/>
      <c r="D62" s="10"/>
      <c r="E62" s="10"/>
      <c r="F62" s="10" t="str">
        <f t="shared" si="6"/>
        <v/>
      </c>
      <c r="G62" s="10"/>
      <c r="H62" s="10" t="str">
        <f t="shared" si="7"/>
        <v/>
      </c>
      <c r="I62" s="10" t="str">
        <f t="shared" si="8"/>
        <v/>
      </c>
      <c r="J62" s="10" t="str">
        <f t="shared" si="9"/>
        <v/>
      </c>
      <c r="K62" s="10"/>
      <c r="L62" s="10" t="e">
        <f t="shared" si="10"/>
        <v>#N/A</v>
      </c>
      <c r="M62" s="15"/>
      <c r="N62" s="15"/>
      <c r="O62" s="15"/>
      <c r="P62" s="15"/>
      <c r="Q62" s="15"/>
      <c r="R62" s="10"/>
      <c r="S62" s="10"/>
      <c r="T62" s="15"/>
      <c r="U62" s="15"/>
      <c r="V62" s="15"/>
      <c r="W62" s="10"/>
      <c r="X62" s="10" t="str">
        <f t="shared" si="11"/>
        <v/>
      </c>
      <c r="Y62" s="15"/>
      <c r="Z62" s="10"/>
      <c r="AA62" s="6" t="str">
        <f>IF(Z62&lt;&gt;"",VLOOKUP(Z62,SN_DataList!$D$103:$E$152,2,FALSE),"")</f>
        <v/>
      </c>
    </row>
    <row r="63" spans="1:27" x14ac:dyDescent="0.15">
      <c r="A63" s="10">
        <v>62</v>
      </c>
      <c r="B63" s="10"/>
      <c r="C63" s="10"/>
      <c r="D63" s="10"/>
      <c r="E63" s="10"/>
      <c r="F63" s="10" t="str">
        <f t="shared" si="6"/>
        <v/>
      </c>
      <c r="G63" s="10"/>
      <c r="H63" s="10" t="str">
        <f t="shared" si="7"/>
        <v/>
      </c>
      <c r="I63" s="10" t="str">
        <f t="shared" si="8"/>
        <v/>
      </c>
      <c r="J63" s="10" t="str">
        <f t="shared" si="9"/>
        <v/>
      </c>
      <c r="K63" s="10"/>
      <c r="L63" s="10" t="e">
        <f t="shared" si="10"/>
        <v>#N/A</v>
      </c>
      <c r="M63" s="15"/>
      <c r="N63" s="15"/>
      <c r="O63" s="15"/>
      <c r="P63" s="15"/>
      <c r="Q63" s="15"/>
      <c r="R63" s="10"/>
      <c r="S63" s="10"/>
      <c r="T63" s="15"/>
      <c r="U63" s="15"/>
      <c r="V63" s="15"/>
      <c r="W63" s="10"/>
      <c r="X63" s="10" t="str">
        <f t="shared" si="11"/>
        <v/>
      </c>
      <c r="Y63" s="15"/>
      <c r="Z63" s="10"/>
      <c r="AA63" s="6" t="str">
        <f>IF(Z63&lt;&gt;"",VLOOKUP(Z63,SN_DataList!$D$103:$E$152,2,FALSE),"")</f>
        <v/>
      </c>
    </row>
    <row r="64" spans="1:27" x14ac:dyDescent="0.15">
      <c r="A64" s="10">
        <v>63</v>
      </c>
      <c r="B64" s="10"/>
      <c r="C64" s="10"/>
      <c r="D64" s="10"/>
      <c r="E64" s="10"/>
      <c r="F64" s="10" t="str">
        <f t="shared" si="6"/>
        <v/>
      </c>
      <c r="G64" s="10"/>
      <c r="H64" s="10" t="str">
        <f t="shared" si="7"/>
        <v/>
      </c>
      <c r="I64" s="10" t="str">
        <f t="shared" si="8"/>
        <v/>
      </c>
      <c r="J64" s="10" t="str">
        <f t="shared" si="9"/>
        <v/>
      </c>
      <c r="K64" s="10"/>
      <c r="L64" s="10" t="e">
        <f t="shared" si="10"/>
        <v>#N/A</v>
      </c>
      <c r="M64" s="15"/>
      <c r="N64" s="15"/>
      <c r="O64" s="15"/>
      <c r="P64" s="15"/>
      <c r="Q64" s="15"/>
      <c r="R64" s="10"/>
      <c r="S64" s="10"/>
      <c r="T64" s="15"/>
      <c r="U64" s="15"/>
      <c r="V64" s="15"/>
      <c r="W64" s="10"/>
      <c r="X64" s="10" t="str">
        <f t="shared" si="11"/>
        <v/>
      </c>
      <c r="Y64" s="15"/>
      <c r="Z64" s="10"/>
      <c r="AA64" s="6" t="str">
        <f>IF(Z64&lt;&gt;"",VLOOKUP(Z64,SN_DataList!$D$103:$E$152,2,FALSE),"")</f>
        <v/>
      </c>
    </row>
    <row r="65" spans="1:27" x14ac:dyDescent="0.15">
      <c r="A65" s="10">
        <v>64</v>
      </c>
      <c r="B65" s="10"/>
      <c r="C65" s="10"/>
      <c r="D65" s="10"/>
      <c r="E65" s="10"/>
      <c r="F65" s="10" t="str">
        <f t="shared" si="6"/>
        <v/>
      </c>
      <c r="G65" s="10"/>
      <c r="H65" s="10" t="str">
        <f t="shared" si="7"/>
        <v/>
      </c>
      <c r="I65" s="10" t="str">
        <f t="shared" si="8"/>
        <v/>
      </c>
      <c r="J65" s="10" t="str">
        <f t="shared" si="9"/>
        <v/>
      </c>
      <c r="K65" s="10"/>
      <c r="L65" s="10" t="e">
        <f t="shared" si="10"/>
        <v>#N/A</v>
      </c>
      <c r="M65" s="15"/>
      <c r="N65" s="15"/>
      <c r="O65" s="15"/>
      <c r="P65" s="15"/>
      <c r="Q65" s="15"/>
      <c r="R65" s="10"/>
      <c r="S65" s="10"/>
      <c r="T65" s="15"/>
      <c r="U65" s="15"/>
      <c r="V65" s="15"/>
      <c r="W65" s="10"/>
      <c r="X65" s="10" t="str">
        <f t="shared" si="11"/>
        <v/>
      </c>
      <c r="Y65" s="15"/>
      <c r="Z65" s="10"/>
      <c r="AA65" s="6" t="str">
        <f>IF(Z65&lt;&gt;"",VLOOKUP(Z65,SN_DataList!$D$103:$E$152,2,FALSE),"")</f>
        <v/>
      </c>
    </row>
    <row r="66" spans="1:27" x14ac:dyDescent="0.15">
      <c r="A66" s="10">
        <v>65</v>
      </c>
      <c r="B66" s="10"/>
      <c r="C66" s="10"/>
      <c r="D66" s="10"/>
      <c r="E66" s="10"/>
      <c r="F66" s="10" t="str">
        <f t="shared" ref="F66:F97" si="12">IF(E66&lt;&gt;"",VLOOKUP(E66,s_code1,2,FALSE),"")</f>
        <v/>
      </c>
      <c r="G66" s="10"/>
      <c r="H66" s="10" t="str">
        <f t="shared" ref="H66:H97" si="13">IF(G66&lt;&gt;"",VLOOKUP(D66&amp;SUBSTITUTE(F66," ","")&amp;"_"&amp;G66,s_code2,2,FALSE),"")</f>
        <v/>
      </c>
      <c r="I66" s="10" t="str">
        <f t="shared" ref="I66:I101" si="14">IF(G66&lt;&gt;"",VLOOKUP(D66&amp;SUBSTITUTE(F66," ","")&amp;"_"&amp;G66,s_code2,3,FALSE),"")</f>
        <v/>
      </c>
      <c r="J66" s="10" t="str">
        <f t="shared" ref="J66:J97" si="15">IF(G66&lt;&gt;"","SN_"&amp;D66&amp;F66&amp;H66&amp;I66,"")</f>
        <v/>
      </c>
      <c r="K66" s="10"/>
      <c r="L66" s="10" t="e">
        <f t="shared" ref="L66:L97" si="16">VLOOKUP(D66&amp;H66&amp;K66,s_code4,2,FALSE)</f>
        <v>#N/A</v>
      </c>
      <c r="M66" s="15"/>
      <c r="N66" s="15"/>
      <c r="O66" s="15"/>
      <c r="P66" s="15"/>
      <c r="Q66" s="15"/>
      <c r="R66" s="10"/>
      <c r="S66" s="10"/>
      <c r="T66" s="15"/>
      <c r="U66" s="15"/>
      <c r="V66" s="15"/>
      <c r="W66" s="10"/>
      <c r="X66" s="10" t="str">
        <f t="shared" ref="X66:X97" si="17">IF(W66&lt;&gt;"",VLOOKUP(W66,s_code5,2,FALSE),"")</f>
        <v/>
      </c>
      <c r="Y66" s="15"/>
      <c r="Z66" s="10"/>
      <c r="AA66" s="6" t="str">
        <f>IF(Z66&lt;&gt;"",VLOOKUP(Z66,SN_DataList!$D$103:$E$152,2,FALSE),"")</f>
        <v/>
      </c>
    </row>
    <row r="67" spans="1:27" x14ac:dyDescent="0.15">
      <c r="A67" s="10">
        <v>66</v>
      </c>
      <c r="B67" s="10"/>
      <c r="C67" s="10"/>
      <c r="D67" s="10"/>
      <c r="E67" s="10"/>
      <c r="F67" s="10" t="str">
        <f t="shared" si="12"/>
        <v/>
      </c>
      <c r="G67" s="10"/>
      <c r="H67" s="10" t="str">
        <f t="shared" si="13"/>
        <v/>
      </c>
      <c r="I67" s="10" t="str">
        <f t="shared" si="14"/>
        <v/>
      </c>
      <c r="J67" s="10" t="str">
        <f t="shared" si="15"/>
        <v/>
      </c>
      <c r="K67" s="10"/>
      <c r="L67" s="10" t="e">
        <f t="shared" si="16"/>
        <v>#N/A</v>
      </c>
      <c r="M67" s="15"/>
      <c r="N67" s="15"/>
      <c r="O67" s="15"/>
      <c r="P67" s="15"/>
      <c r="Q67" s="15"/>
      <c r="R67" s="10"/>
      <c r="S67" s="10"/>
      <c r="T67" s="15"/>
      <c r="U67" s="15"/>
      <c r="V67" s="15"/>
      <c r="W67" s="10"/>
      <c r="X67" s="10" t="str">
        <f t="shared" si="17"/>
        <v/>
      </c>
      <c r="Y67" s="15"/>
      <c r="Z67" s="10"/>
      <c r="AA67" s="6" t="str">
        <f>IF(Z67&lt;&gt;"",VLOOKUP(Z67,SN_DataList!$D$103:$E$152,2,FALSE),"")</f>
        <v/>
      </c>
    </row>
    <row r="68" spans="1:27" x14ac:dyDescent="0.15">
      <c r="A68" s="10">
        <v>67</v>
      </c>
      <c r="B68" s="10"/>
      <c r="C68" s="10"/>
      <c r="D68" s="10"/>
      <c r="E68" s="10"/>
      <c r="F68" s="10" t="str">
        <f t="shared" si="12"/>
        <v/>
      </c>
      <c r="G68" s="10"/>
      <c r="H68" s="10" t="str">
        <f t="shared" si="13"/>
        <v/>
      </c>
      <c r="I68" s="10" t="str">
        <f t="shared" si="14"/>
        <v/>
      </c>
      <c r="J68" s="10" t="str">
        <f t="shared" si="15"/>
        <v/>
      </c>
      <c r="K68" s="10"/>
      <c r="L68" s="10" t="e">
        <f t="shared" si="16"/>
        <v>#N/A</v>
      </c>
      <c r="M68" s="15"/>
      <c r="N68" s="15"/>
      <c r="O68" s="15"/>
      <c r="P68" s="15"/>
      <c r="Q68" s="15"/>
      <c r="R68" s="10"/>
      <c r="S68" s="10"/>
      <c r="T68" s="15"/>
      <c r="U68" s="15"/>
      <c r="V68" s="15"/>
      <c r="W68" s="10"/>
      <c r="X68" s="10" t="str">
        <f t="shared" si="17"/>
        <v/>
      </c>
      <c r="Y68" s="15"/>
      <c r="Z68" s="10"/>
      <c r="AA68" s="6" t="str">
        <f>IF(Z68&lt;&gt;"",VLOOKUP(Z68,SN_DataList!$D$103:$E$152,2,FALSE),"")</f>
        <v/>
      </c>
    </row>
    <row r="69" spans="1:27" x14ac:dyDescent="0.15">
      <c r="A69" s="10">
        <v>68</v>
      </c>
      <c r="B69" s="10"/>
      <c r="C69" s="10"/>
      <c r="D69" s="10"/>
      <c r="E69" s="10"/>
      <c r="F69" s="10" t="str">
        <f t="shared" si="12"/>
        <v/>
      </c>
      <c r="G69" s="10"/>
      <c r="H69" s="10" t="str">
        <f t="shared" si="13"/>
        <v/>
      </c>
      <c r="I69" s="10" t="str">
        <f t="shared" si="14"/>
        <v/>
      </c>
      <c r="J69" s="10" t="str">
        <f t="shared" si="15"/>
        <v/>
      </c>
      <c r="K69" s="10"/>
      <c r="L69" s="10" t="e">
        <f t="shared" si="16"/>
        <v>#N/A</v>
      </c>
      <c r="M69" s="15"/>
      <c r="N69" s="15"/>
      <c r="O69" s="15"/>
      <c r="P69" s="15"/>
      <c r="Q69" s="15"/>
      <c r="R69" s="10"/>
      <c r="S69" s="10"/>
      <c r="T69" s="15"/>
      <c r="U69" s="15"/>
      <c r="V69" s="15"/>
      <c r="W69" s="10"/>
      <c r="X69" s="10" t="str">
        <f t="shared" si="17"/>
        <v/>
      </c>
      <c r="Y69" s="15"/>
      <c r="Z69" s="10"/>
      <c r="AA69" s="6" t="str">
        <f>IF(Z69&lt;&gt;"",VLOOKUP(Z69,SN_DataList!$D$103:$E$152,2,FALSE),"")</f>
        <v/>
      </c>
    </row>
    <row r="70" spans="1:27" x14ac:dyDescent="0.15">
      <c r="A70" s="10">
        <v>69</v>
      </c>
      <c r="B70" s="10"/>
      <c r="C70" s="10"/>
      <c r="D70" s="10"/>
      <c r="E70" s="10"/>
      <c r="F70" s="10" t="str">
        <f t="shared" si="12"/>
        <v/>
      </c>
      <c r="G70" s="10"/>
      <c r="H70" s="10" t="str">
        <f t="shared" si="13"/>
        <v/>
      </c>
      <c r="I70" s="10" t="str">
        <f t="shared" si="14"/>
        <v/>
      </c>
      <c r="J70" s="10" t="str">
        <f t="shared" si="15"/>
        <v/>
      </c>
      <c r="K70" s="10"/>
      <c r="L70" s="10" t="e">
        <f t="shared" si="16"/>
        <v>#N/A</v>
      </c>
      <c r="M70" s="15"/>
      <c r="N70" s="15"/>
      <c r="O70" s="15"/>
      <c r="P70" s="15"/>
      <c r="Q70" s="15"/>
      <c r="R70" s="10"/>
      <c r="S70" s="10"/>
      <c r="T70" s="15"/>
      <c r="U70" s="15"/>
      <c r="V70" s="15"/>
      <c r="W70" s="10"/>
      <c r="X70" s="10" t="str">
        <f t="shared" si="17"/>
        <v/>
      </c>
      <c r="Y70" s="15"/>
      <c r="Z70" s="10"/>
      <c r="AA70" s="6" t="str">
        <f>IF(Z70&lt;&gt;"",VLOOKUP(Z70,SN_DataList!$D$103:$E$152,2,FALSE),"")</f>
        <v/>
      </c>
    </row>
    <row r="71" spans="1:27" x14ac:dyDescent="0.15">
      <c r="A71" s="10">
        <v>70</v>
      </c>
      <c r="B71" s="10"/>
      <c r="C71" s="10"/>
      <c r="D71" s="10"/>
      <c r="E71" s="10"/>
      <c r="F71" s="10" t="str">
        <f t="shared" si="12"/>
        <v/>
      </c>
      <c r="G71" s="10"/>
      <c r="H71" s="10" t="str">
        <f t="shared" si="13"/>
        <v/>
      </c>
      <c r="I71" s="10" t="str">
        <f t="shared" si="14"/>
        <v/>
      </c>
      <c r="J71" s="10" t="str">
        <f t="shared" si="15"/>
        <v/>
      </c>
      <c r="K71" s="10"/>
      <c r="L71" s="10" t="e">
        <f t="shared" si="16"/>
        <v>#N/A</v>
      </c>
      <c r="M71" s="15"/>
      <c r="N71" s="15"/>
      <c r="O71" s="15"/>
      <c r="P71" s="15"/>
      <c r="Q71" s="15"/>
      <c r="R71" s="10"/>
      <c r="S71" s="10"/>
      <c r="T71" s="15"/>
      <c r="U71" s="15"/>
      <c r="V71" s="15"/>
      <c r="W71" s="10"/>
      <c r="X71" s="10" t="str">
        <f t="shared" si="17"/>
        <v/>
      </c>
      <c r="Y71" s="15"/>
      <c r="Z71" s="10"/>
      <c r="AA71" s="6" t="str">
        <f>IF(Z71&lt;&gt;"",VLOOKUP(Z71,SN_DataList!$D$103:$E$152,2,FALSE),"")</f>
        <v/>
      </c>
    </row>
    <row r="72" spans="1:27" x14ac:dyDescent="0.15">
      <c r="A72" s="10">
        <v>71</v>
      </c>
      <c r="B72" s="10"/>
      <c r="C72" s="10"/>
      <c r="D72" s="10"/>
      <c r="E72" s="10"/>
      <c r="F72" s="10" t="str">
        <f t="shared" si="12"/>
        <v/>
      </c>
      <c r="G72" s="10"/>
      <c r="H72" s="10" t="str">
        <f t="shared" si="13"/>
        <v/>
      </c>
      <c r="I72" s="10" t="str">
        <f t="shared" si="14"/>
        <v/>
      </c>
      <c r="J72" s="10" t="str">
        <f t="shared" si="15"/>
        <v/>
      </c>
      <c r="K72" s="10"/>
      <c r="L72" s="10" t="e">
        <f t="shared" si="16"/>
        <v>#N/A</v>
      </c>
      <c r="M72" s="15"/>
      <c r="N72" s="15"/>
      <c r="O72" s="15"/>
      <c r="P72" s="15"/>
      <c r="Q72" s="15"/>
      <c r="R72" s="10"/>
      <c r="S72" s="10"/>
      <c r="T72" s="15"/>
      <c r="U72" s="15"/>
      <c r="V72" s="15"/>
      <c r="W72" s="10"/>
      <c r="X72" s="10" t="str">
        <f t="shared" si="17"/>
        <v/>
      </c>
      <c r="Y72" s="15"/>
      <c r="Z72" s="10"/>
      <c r="AA72" s="6" t="str">
        <f>IF(Z72&lt;&gt;"",VLOOKUP(Z72,SN_DataList!$D$103:$E$152,2,FALSE),"")</f>
        <v/>
      </c>
    </row>
    <row r="73" spans="1:27" x14ac:dyDescent="0.15">
      <c r="A73" s="10">
        <v>72</v>
      </c>
      <c r="B73" s="10"/>
      <c r="C73" s="10"/>
      <c r="D73" s="10"/>
      <c r="E73" s="10"/>
      <c r="F73" s="10" t="str">
        <f t="shared" si="12"/>
        <v/>
      </c>
      <c r="G73" s="10"/>
      <c r="H73" s="10" t="str">
        <f t="shared" si="13"/>
        <v/>
      </c>
      <c r="I73" s="10" t="str">
        <f t="shared" si="14"/>
        <v/>
      </c>
      <c r="J73" s="10" t="str">
        <f t="shared" si="15"/>
        <v/>
      </c>
      <c r="K73" s="10"/>
      <c r="L73" s="10" t="e">
        <f t="shared" si="16"/>
        <v>#N/A</v>
      </c>
      <c r="M73" s="15"/>
      <c r="N73" s="15"/>
      <c r="O73" s="15"/>
      <c r="P73" s="15"/>
      <c r="Q73" s="15"/>
      <c r="R73" s="10"/>
      <c r="S73" s="10"/>
      <c r="T73" s="15"/>
      <c r="U73" s="15"/>
      <c r="V73" s="15"/>
      <c r="W73" s="10"/>
      <c r="X73" s="10" t="str">
        <f t="shared" si="17"/>
        <v/>
      </c>
      <c r="Y73" s="15"/>
      <c r="Z73" s="10"/>
      <c r="AA73" s="6" t="str">
        <f>IF(Z73&lt;&gt;"",VLOOKUP(Z73,SN_DataList!$D$103:$E$152,2,FALSE),"")</f>
        <v/>
      </c>
    </row>
    <row r="74" spans="1:27" x14ac:dyDescent="0.15">
      <c r="A74" s="10">
        <v>73</v>
      </c>
      <c r="B74" s="10"/>
      <c r="C74" s="10"/>
      <c r="D74" s="10"/>
      <c r="E74" s="10"/>
      <c r="F74" s="10" t="str">
        <f t="shared" si="12"/>
        <v/>
      </c>
      <c r="G74" s="10"/>
      <c r="H74" s="10" t="str">
        <f t="shared" si="13"/>
        <v/>
      </c>
      <c r="I74" s="10" t="str">
        <f t="shared" si="14"/>
        <v/>
      </c>
      <c r="J74" s="10" t="str">
        <f t="shared" si="15"/>
        <v/>
      </c>
      <c r="K74" s="10"/>
      <c r="L74" s="10" t="e">
        <f t="shared" si="16"/>
        <v>#N/A</v>
      </c>
      <c r="M74" s="15"/>
      <c r="N74" s="15"/>
      <c r="O74" s="15"/>
      <c r="P74" s="15"/>
      <c r="Q74" s="15"/>
      <c r="R74" s="10"/>
      <c r="S74" s="10"/>
      <c r="T74" s="15"/>
      <c r="U74" s="15"/>
      <c r="V74" s="15"/>
      <c r="W74" s="10"/>
      <c r="X74" s="10" t="str">
        <f t="shared" si="17"/>
        <v/>
      </c>
      <c r="Y74" s="15"/>
      <c r="Z74" s="10"/>
      <c r="AA74" s="6" t="str">
        <f>IF(Z74&lt;&gt;"",VLOOKUP(Z74,SN_DataList!$D$103:$E$152,2,FALSE),"")</f>
        <v/>
      </c>
    </row>
    <row r="75" spans="1:27" x14ac:dyDescent="0.15">
      <c r="A75" s="10">
        <v>74</v>
      </c>
      <c r="B75" s="10"/>
      <c r="C75" s="10"/>
      <c r="D75" s="10"/>
      <c r="E75" s="10"/>
      <c r="F75" s="10" t="str">
        <f t="shared" si="12"/>
        <v/>
      </c>
      <c r="G75" s="10"/>
      <c r="H75" s="10" t="str">
        <f t="shared" si="13"/>
        <v/>
      </c>
      <c r="I75" s="10" t="str">
        <f t="shared" si="14"/>
        <v/>
      </c>
      <c r="J75" s="10" t="str">
        <f t="shared" si="15"/>
        <v/>
      </c>
      <c r="K75" s="10"/>
      <c r="L75" s="10" t="e">
        <f t="shared" si="16"/>
        <v>#N/A</v>
      </c>
      <c r="M75" s="15"/>
      <c r="N75" s="15"/>
      <c r="O75" s="15"/>
      <c r="P75" s="15"/>
      <c r="Q75" s="15"/>
      <c r="R75" s="10"/>
      <c r="S75" s="10"/>
      <c r="T75" s="15"/>
      <c r="U75" s="15"/>
      <c r="V75" s="15"/>
      <c r="W75" s="10"/>
      <c r="X75" s="10" t="str">
        <f t="shared" si="17"/>
        <v/>
      </c>
      <c r="Y75" s="15"/>
      <c r="Z75" s="10"/>
      <c r="AA75" s="6" t="str">
        <f>IF(Z75&lt;&gt;"",VLOOKUP(Z75,SN_DataList!$D$103:$E$152,2,FALSE),"")</f>
        <v/>
      </c>
    </row>
    <row r="76" spans="1:27" x14ac:dyDescent="0.15">
      <c r="A76" s="10">
        <v>75</v>
      </c>
      <c r="B76" s="10"/>
      <c r="C76" s="10"/>
      <c r="D76" s="10"/>
      <c r="E76" s="10"/>
      <c r="F76" s="10" t="str">
        <f t="shared" si="12"/>
        <v/>
      </c>
      <c r="G76" s="10"/>
      <c r="H76" s="10" t="str">
        <f t="shared" si="13"/>
        <v/>
      </c>
      <c r="I76" s="10" t="str">
        <f t="shared" si="14"/>
        <v/>
      </c>
      <c r="J76" s="10" t="str">
        <f t="shared" si="15"/>
        <v/>
      </c>
      <c r="K76" s="10"/>
      <c r="L76" s="10" t="e">
        <f t="shared" si="16"/>
        <v>#N/A</v>
      </c>
      <c r="M76" s="15"/>
      <c r="N76" s="15"/>
      <c r="O76" s="15"/>
      <c r="P76" s="15"/>
      <c r="Q76" s="15"/>
      <c r="R76" s="10"/>
      <c r="S76" s="10"/>
      <c r="T76" s="15"/>
      <c r="U76" s="15"/>
      <c r="V76" s="15"/>
      <c r="W76" s="10"/>
      <c r="X76" s="10" t="str">
        <f t="shared" si="17"/>
        <v/>
      </c>
      <c r="Y76" s="15"/>
      <c r="Z76" s="10"/>
      <c r="AA76" s="6" t="str">
        <f>IF(Z76&lt;&gt;"",VLOOKUP(Z76,SN_DataList!$D$103:$E$152,2,FALSE),"")</f>
        <v/>
      </c>
    </row>
    <row r="77" spans="1:27" x14ac:dyDescent="0.15">
      <c r="A77" s="10">
        <v>76</v>
      </c>
      <c r="B77" s="10"/>
      <c r="C77" s="10"/>
      <c r="D77" s="10"/>
      <c r="E77" s="10"/>
      <c r="F77" s="10" t="str">
        <f t="shared" si="12"/>
        <v/>
      </c>
      <c r="G77" s="10"/>
      <c r="H77" s="10" t="str">
        <f t="shared" si="13"/>
        <v/>
      </c>
      <c r="I77" s="10" t="str">
        <f t="shared" si="14"/>
        <v/>
      </c>
      <c r="J77" s="10" t="str">
        <f t="shared" si="15"/>
        <v/>
      </c>
      <c r="K77" s="10"/>
      <c r="L77" s="10" t="e">
        <f t="shared" si="16"/>
        <v>#N/A</v>
      </c>
      <c r="M77" s="15"/>
      <c r="N77" s="15"/>
      <c r="O77" s="15"/>
      <c r="P77" s="15"/>
      <c r="Q77" s="15"/>
      <c r="R77" s="10"/>
      <c r="S77" s="10"/>
      <c r="T77" s="15"/>
      <c r="U77" s="15"/>
      <c r="V77" s="15"/>
      <c r="W77" s="10"/>
      <c r="X77" s="10" t="str">
        <f t="shared" si="17"/>
        <v/>
      </c>
      <c r="Y77" s="15"/>
      <c r="Z77" s="10"/>
      <c r="AA77" s="6" t="str">
        <f>IF(Z77&lt;&gt;"",VLOOKUP(Z77,SN_DataList!$D$103:$E$152,2,FALSE),"")</f>
        <v/>
      </c>
    </row>
    <row r="78" spans="1:27" x14ac:dyDescent="0.15">
      <c r="A78" s="10">
        <v>77</v>
      </c>
      <c r="B78" s="10"/>
      <c r="C78" s="10"/>
      <c r="D78" s="10"/>
      <c r="E78" s="10"/>
      <c r="F78" s="10" t="str">
        <f t="shared" si="12"/>
        <v/>
      </c>
      <c r="G78" s="10"/>
      <c r="H78" s="10" t="str">
        <f t="shared" si="13"/>
        <v/>
      </c>
      <c r="I78" s="10" t="str">
        <f t="shared" si="14"/>
        <v/>
      </c>
      <c r="J78" s="10" t="str">
        <f t="shared" si="15"/>
        <v/>
      </c>
      <c r="K78" s="10"/>
      <c r="L78" s="10" t="e">
        <f t="shared" si="16"/>
        <v>#N/A</v>
      </c>
      <c r="M78" s="15"/>
      <c r="N78" s="15"/>
      <c r="O78" s="15"/>
      <c r="P78" s="15"/>
      <c r="Q78" s="15"/>
      <c r="R78" s="10"/>
      <c r="S78" s="10"/>
      <c r="T78" s="15"/>
      <c r="U78" s="15"/>
      <c r="V78" s="15"/>
      <c r="W78" s="10"/>
      <c r="X78" s="10" t="str">
        <f t="shared" si="17"/>
        <v/>
      </c>
      <c r="Y78" s="15"/>
      <c r="Z78" s="10"/>
      <c r="AA78" s="6" t="str">
        <f>IF(Z78&lt;&gt;"",VLOOKUP(Z78,SN_DataList!$D$103:$E$152,2,FALSE),"")</f>
        <v/>
      </c>
    </row>
    <row r="79" spans="1:27" x14ac:dyDescent="0.15">
      <c r="A79" s="10">
        <v>78</v>
      </c>
      <c r="B79" s="10"/>
      <c r="C79" s="10"/>
      <c r="D79" s="10"/>
      <c r="E79" s="10"/>
      <c r="F79" s="10" t="str">
        <f t="shared" si="12"/>
        <v/>
      </c>
      <c r="G79" s="10"/>
      <c r="H79" s="10" t="str">
        <f t="shared" si="13"/>
        <v/>
      </c>
      <c r="I79" s="10" t="str">
        <f t="shared" si="14"/>
        <v/>
      </c>
      <c r="J79" s="10" t="str">
        <f t="shared" si="15"/>
        <v/>
      </c>
      <c r="K79" s="10"/>
      <c r="L79" s="10" t="e">
        <f t="shared" si="16"/>
        <v>#N/A</v>
      </c>
      <c r="M79" s="15"/>
      <c r="N79" s="15"/>
      <c r="O79" s="15"/>
      <c r="P79" s="15"/>
      <c r="Q79" s="15"/>
      <c r="R79" s="10"/>
      <c r="S79" s="10"/>
      <c r="T79" s="15"/>
      <c r="U79" s="15"/>
      <c r="V79" s="15"/>
      <c r="W79" s="10"/>
      <c r="X79" s="10" t="str">
        <f t="shared" si="17"/>
        <v/>
      </c>
      <c r="Y79" s="15"/>
      <c r="Z79" s="10"/>
      <c r="AA79" s="6" t="str">
        <f>IF(Z79&lt;&gt;"",VLOOKUP(Z79,SN_DataList!$D$103:$E$152,2,FALSE),"")</f>
        <v/>
      </c>
    </row>
    <row r="80" spans="1:27" x14ac:dyDescent="0.15">
      <c r="A80" s="10">
        <v>79</v>
      </c>
      <c r="B80" s="10"/>
      <c r="C80" s="10"/>
      <c r="D80" s="10"/>
      <c r="E80" s="10"/>
      <c r="F80" s="10" t="str">
        <f t="shared" si="12"/>
        <v/>
      </c>
      <c r="G80" s="10"/>
      <c r="H80" s="10" t="str">
        <f t="shared" si="13"/>
        <v/>
      </c>
      <c r="I80" s="10" t="str">
        <f t="shared" si="14"/>
        <v/>
      </c>
      <c r="J80" s="10" t="str">
        <f t="shared" si="15"/>
        <v/>
      </c>
      <c r="K80" s="10"/>
      <c r="L80" s="10" t="e">
        <f t="shared" si="16"/>
        <v>#N/A</v>
      </c>
      <c r="M80" s="15"/>
      <c r="N80" s="15"/>
      <c r="O80" s="15"/>
      <c r="P80" s="15"/>
      <c r="Q80" s="15"/>
      <c r="R80" s="10"/>
      <c r="S80" s="10"/>
      <c r="T80" s="15"/>
      <c r="U80" s="15"/>
      <c r="V80" s="15"/>
      <c r="W80" s="10"/>
      <c r="X80" s="10" t="str">
        <f t="shared" si="17"/>
        <v/>
      </c>
      <c r="Y80" s="15"/>
      <c r="Z80" s="10"/>
      <c r="AA80" s="6" t="str">
        <f>IF(Z80&lt;&gt;"",VLOOKUP(Z80,SN_DataList!$D$103:$E$152,2,FALSE),"")</f>
        <v/>
      </c>
    </row>
    <row r="81" spans="1:27" x14ac:dyDescent="0.15">
      <c r="A81" s="10">
        <v>80</v>
      </c>
      <c r="B81" s="10"/>
      <c r="C81" s="10"/>
      <c r="D81" s="10"/>
      <c r="E81" s="10"/>
      <c r="F81" s="10" t="str">
        <f t="shared" si="12"/>
        <v/>
      </c>
      <c r="G81" s="10"/>
      <c r="H81" s="10" t="str">
        <f t="shared" si="13"/>
        <v/>
      </c>
      <c r="I81" s="10" t="str">
        <f t="shared" si="14"/>
        <v/>
      </c>
      <c r="J81" s="10" t="str">
        <f t="shared" si="15"/>
        <v/>
      </c>
      <c r="K81" s="10"/>
      <c r="L81" s="10" t="e">
        <f t="shared" si="16"/>
        <v>#N/A</v>
      </c>
      <c r="M81" s="15"/>
      <c r="N81" s="15"/>
      <c r="O81" s="15"/>
      <c r="P81" s="15"/>
      <c r="Q81" s="15"/>
      <c r="R81" s="10"/>
      <c r="S81" s="10"/>
      <c r="T81" s="15"/>
      <c r="U81" s="15"/>
      <c r="V81" s="15"/>
      <c r="W81" s="10"/>
      <c r="X81" s="10" t="str">
        <f t="shared" si="17"/>
        <v/>
      </c>
      <c r="Y81" s="15"/>
      <c r="Z81" s="10"/>
      <c r="AA81" s="6" t="str">
        <f>IF(Z81&lt;&gt;"",VLOOKUP(Z81,SN_DataList!$D$103:$E$152,2,FALSE),"")</f>
        <v/>
      </c>
    </row>
    <row r="82" spans="1:27" x14ac:dyDescent="0.15">
      <c r="A82" s="10">
        <v>81</v>
      </c>
      <c r="B82" s="10"/>
      <c r="C82" s="10"/>
      <c r="D82" s="10"/>
      <c r="E82" s="10"/>
      <c r="F82" s="10" t="str">
        <f t="shared" si="12"/>
        <v/>
      </c>
      <c r="G82" s="10"/>
      <c r="H82" s="10" t="str">
        <f t="shared" si="13"/>
        <v/>
      </c>
      <c r="I82" s="10" t="str">
        <f t="shared" si="14"/>
        <v/>
      </c>
      <c r="J82" s="10" t="str">
        <f t="shared" si="15"/>
        <v/>
      </c>
      <c r="K82" s="10"/>
      <c r="L82" s="10" t="e">
        <f t="shared" si="16"/>
        <v>#N/A</v>
      </c>
      <c r="M82" s="15"/>
      <c r="N82" s="15"/>
      <c r="O82" s="15"/>
      <c r="P82" s="15"/>
      <c r="Q82" s="15"/>
      <c r="R82" s="10"/>
      <c r="S82" s="10"/>
      <c r="T82" s="15"/>
      <c r="U82" s="15"/>
      <c r="V82" s="15"/>
      <c r="W82" s="10"/>
      <c r="X82" s="10" t="str">
        <f t="shared" si="17"/>
        <v/>
      </c>
      <c r="Y82" s="15"/>
      <c r="Z82" s="10"/>
      <c r="AA82" s="6" t="str">
        <f>IF(Z82&lt;&gt;"",VLOOKUP(Z82,SN_DataList!$D$103:$E$152,2,FALSE),"")</f>
        <v/>
      </c>
    </row>
    <row r="83" spans="1:27" x14ac:dyDescent="0.15">
      <c r="A83" s="10">
        <v>82</v>
      </c>
      <c r="B83" s="10"/>
      <c r="C83" s="10"/>
      <c r="D83" s="10"/>
      <c r="E83" s="10"/>
      <c r="F83" s="10" t="str">
        <f t="shared" si="12"/>
        <v/>
      </c>
      <c r="G83" s="10"/>
      <c r="H83" s="10" t="str">
        <f t="shared" si="13"/>
        <v/>
      </c>
      <c r="I83" s="10" t="str">
        <f t="shared" si="14"/>
        <v/>
      </c>
      <c r="J83" s="10" t="str">
        <f t="shared" si="15"/>
        <v/>
      </c>
      <c r="K83" s="10"/>
      <c r="L83" s="10" t="e">
        <f t="shared" si="16"/>
        <v>#N/A</v>
      </c>
      <c r="M83" s="15"/>
      <c r="N83" s="15"/>
      <c r="O83" s="15"/>
      <c r="P83" s="15"/>
      <c r="Q83" s="15"/>
      <c r="R83" s="10"/>
      <c r="S83" s="10"/>
      <c r="T83" s="15"/>
      <c r="U83" s="15"/>
      <c r="V83" s="15"/>
      <c r="W83" s="10"/>
      <c r="X83" s="10" t="str">
        <f t="shared" si="17"/>
        <v/>
      </c>
      <c r="Y83" s="15"/>
      <c r="Z83" s="10"/>
      <c r="AA83" s="6" t="str">
        <f>IF(Z83&lt;&gt;"",VLOOKUP(Z83,SN_DataList!$D$103:$E$152,2,FALSE),"")</f>
        <v/>
      </c>
    </row>
    <row r="84" spans="1:27" x14ac:dyDescent="0.15">
      <c r="A84" s="10">
        <v>83</v>
      </c>
      <c r="B84" s="10"/>
      <c r="C84" s="10"/>
      <c r="D84" s="10"/>
      <c r="E84" s="10"/>
      <c r="F84" s="10" t="str">
        <f t="shared" si="12"/>
        <v/>
      </c>
      <c r="G84" s="10"/>
      <c r="H84" s="10" t="str">
        <f t="shared" si="13"/>
        <v/>
      </c>
      <c r="I84" s="10" t="str">
        <f t="shared" si="14"/>
        <v/>
      </c>
      <c r="J84" s="10" t="str">
        <f t="shared" si="15"/>
        <v/>
      </c>
      <c r="K84" s="10"/>
      <c r="L84" s="10" t="e">
        <f t="shared" si="16"/>
        <v>#N/A</v>
      </c>
      <c r="M84" s="15"/>
      <c r="N84" s="15"/>
      <c r="O84" s="15"/>
      <c r="P84" s="15"/>
      <c r="Q84" s="15"/>
      <c r="R84" s="10"/>
      <c r="S84" s="10"/>
      <c r="T84" s="15"/>
      <c r="U84" s="15"/>
      <c r="V84" s="15"/>
      <c r="W84" s="10"/>
      <c r="X84" s="10" t="str">
        <f t="shared" si="17"/>
        <v/>
      </c>
      <c r="Y84" s="15"/>
      <c r="Z84" s="10"/>
      <c r="AA84" s="6" t="str">
        <f>IF(Z84&lt;&gt;"",VLOOKUP(Z84,SN_DataList!$D$103:$E$152,2,FALSE),"")</f>
        <v/>
      </c>
    </row>
    <row r="85" spans="1:27" x14ac:dyDescent="0.15">
      <c r="A85" s="10">
        <v>84</v>
      </c>
      <c r="B85" s="10"/>
      <c r="C85" s="10"/>
      <c r="D85" s="10"/>
      <c r="E85" s="10"/>
      <c r="F85" s="10" t="str">
        <f t="shared" si="12"/>
        <v/>
      </c>
      <c r="G85" s="10"/>
      <c r="H85" s="10" t="str">
        <f t="shared" si="13"/>
        <v/>
      </c>
      <c r="I85" s="10" t="str">
        <f t="shared" si="14"/>
        <v/>
      </c>
      <c r="J85" s="10" t="str">
        <f t="shared" si="15"/>
        <v/>
      </c>
      <c r="K85" s="10"/>
      <c r="L85" s="10" t="e">
        <f t="shared" si="16"/>
        <v>#N/A</v>
      </c>
      <c r="M85" s="15"/>
      <c r="N85" s="15"/>
      <c r="O85" s="15"/>
      <c r="P85" s="15"/>
      <c r="Q85" s="15"/>
      <c r="R85" s="10"/>
      <c r="S85" s="10"/>
      <c r="T85" s="15"/>
      <c r="U85" s="15"/>
      <c r="V85" s="15"/>
      <c r="W85" s="10"/>
      <c r="X85" s="10" t="str">
        <f t="shared" si="17"/>
        <v/>
      </c>
      <c r="Y85" s="15"/>
      <c r="Z85" s="10"/>
      <c r="AA85" s="6" t="str">
        <f>IF(Z85&lt;&gt;"",VLOOKUP(Z85,SN_DataList!$D$103:$E$152,2,FALSE),"")</f>
        <v/>
      </c>
    </row>
    <row r="86" spans="1:27" x14ac:dyDescent="0.15">
      <c r="A86" s="10">
        <v>85</v>
      </c>
      <c r="B86" s="10"/>
      <c r="C86" s="10"/>
      <c r="D86" s="10"/>
      <c r="E86" s="10"/>
      <c r="F86" s="10" t="str">
        <f t="shared" si="12"/>
        <v/>
      </c>
      <c r="G86" s="10"/>
      <c r="H86" s="10" t="str">
        <f t="shared" si="13"/>
        <v/>
      </c>
      <c r="I86" s="10" t="str">
        <f t="shared" si="14"/>
        <v/>
      </c>
      <c r="J86" s="10" t="str">
        <f t="shared" si="15"/>
        <v/>
      </c>
      <c r="K86" s="10"/>
      <c r="L86" s="10" t="e">
        <f t="shared" si="16"/>
        <v>#N/A</v>
      </c>
      <c r="M86" s="15"/>
      <c r="N86" s="15"/>
      <c r="O86" s="15"/>
      <c r="P86" s="15"/>
      <c r="Q86" s="15"/>
      <c r="R86" s="10"/>
      <c r="S86" s="10"/>
      <c r="T86" s="15"/>
      <c r="U86" s="15"/>
      <c r="V86" s="15"/>
      <c r="W86" s="10"/>
      <c r="X86" s="10" t="str">
        <f t="shared" si="17"/>
        <v/>
      </c>
      <c r="Y86" s="15"/>
      <c r="Z86" s="10"/>
      <c r="AA86" s="6" t="str">
        <f>IF(Z86&lt;&gt;"",VLOOKUP(Z86,SN_DataList!$D$103:$E$152,2,FALSE),"")</f>
        <v/>
      </c>
    </row>
    <row r="87" spans="1:27" x14ac:dyDescent="0.15">
      <c r="A87" s="10">
        <v>86</v>
      </c>
      <c r="B87" s="10"/>
      <c r="C87" s="10"/>
      <c r="D87" s="10"/>
      <c r="E87" s="10"/>
      <c r="F87" s="10" t="str">
        <f t="shared" si="12"/>
        <v/>
      </c>
      <c r="G87" s="10"/>
      <c r="H87" s="10" t="str">
        <f t="shared" si="13"/>
        <v/>
      </c>
      <c r="I87" s="10" t="str">
        <f t="shared" si="14"/>
        <v/>
      </c>
      <c r="J87" s="10" t="str">
        <f t="shared" si="15"/>
        <v/>
      </c>
      <c r="K87" s="10"/>
      <c r="L87" s="10" t="e">
        <f t="shared" si="16"/>
        <v>#N/A</v>
      </c>
      <c r="M87" s="15"/>
      <c r="N87" s="15"/>
      <c r="O87" s="15"/>
      <c r="P87" s="15"/>
      <c r="Q87" s="15"/>
      <c r="R87" s="10"/>
      <c r="S87" s="10"/>
      <c r="T87" s="15"/>
      <c r="U87" s="15"/>
      <c r="V87" s="15"/>
      <c r="W87" s="10"/>
      <c r="X87" s="10" t="str">
        <f t="shared" si="17"/>
        <v/>
      </c>
      <c r="Y87" s="15"/>
      <c r="Z87" s="10"/>
      <c r="AA87" s="6" t="str">
        <f>IF(Z87&lt;&gt;"",VLOOKUP(Z87,SN_DataList!$D$103:$E$152,2,FALSE),"")</f>
        <v/>
      </c>
    </row>
    <row r="88" spans="1:27" x14ac:dyDescent="0.15">
      <c r="A88" s="10">
        <v>87</v>
      </c>
      <c r="B88" s="10"/>
      <c r="C88" s="10"/>
      <c r="D88" s="10"/>
      <c r="E88" s="10"/>
      <c r="F88" s="10" t="str">
        <f t="shared" si="12"/>
        <v/>
      </c>
      <c r="G88" s="10"/>
      <c r="H88" s="10" t="str">
        <f t="shared" si="13"/>
        <v/>
      </c>
      <c r="I88" s="10" t="str">
        <f t="shared" si="14"/>
        <v/>
      </c>
      <c r="J88" s="10" t="str">
        <f t="shared" si="15"/>
        <v/>
      </c>
      <c r="K88" s="10"/>
      <c r="L88" s="10" t="e">
        <f t="shared" si="16"/>
        <v>#N/A</v>
      </c>
      <c r="M88" s="15"/>
      <c r="N88" s="15"/>
      <c r="O88" s="15"/>
      <c r="P88" s="15"/>
      <c r="Q88" s="15"/>
      <c r="R88" s="10"/>
      <c r="S88" s="10"/>
      <c r="T88" s="15"/>
      <c r="U88" s="15"/>
      <c r="V88" s="15"/>
      <c r="W88" s="10"/>
      <c r="X88" s="10" t="str">
        <f t="shared" si="17"/>
        <v/>
      </c>
      <c r="Y88" s="15"/>
      <c r="Z88" s="10"/>
      <c r="AA88" s="6" t="str">
        <f>IF(Z88&lt;&gt;"",VLOOKUP(Z88,SN_DataList!$D$103:$E$152,2,FALSE),"")</f>
        <v/>
      </c>
    </row>
    <row r="89" spans="1:27" x14ac:dyDescent="0.15">
      <c r="A89" s="10">
        <v>88</v>
      </c>
      <c r="B89" s="10"/>
      <c r="C89" s="10"/>
      <c r="D89" s="10"/>
      <c r="E89" s="10"/>
      <c r="F89" s="10" t="str">
        <f t="shared" si="12"/>
        <v/>
      </c>
      <c r="G89" s="10"/>
      <c r="H89" s="10" t="str">
        <f t="shared" si="13"/>
        <v/>
      </c>
      <c r="I89" s="10" t="str">
        <f t="shared" si="14"/>
        <v/>
      </c>
      <c r="J89" s="10" t="str">
        <f t="shared" si="15"/>
        <v/>
      </c>
      <c r="K89" s="10"/>
      <c r="L89" s="10" t="e">
        <f t="shared" si="16"/>
        <v>#N/A</v>
      </c>
      <c r="M89" s="15"/>
      <c r="N89" s="15"/>
      <c r="O89" s="15"/>
      <c r="P89" s="15"/>
      <c r="Q89" s="15"/>
      <c r="R89" s="10"/>
      <c r="S89" s="10"/>
      <c r="T89" s="15"/>
      <c r="U89" s="15"/>
      <c r="V89" s="15"/>
      <c r="W89" s="10"/>
      <c r="X89" s="10" t="str">
        <f t="shared" si="17"/>
        <v/>
      </c>
      <c r="Y89" s="15"/>
      <c r="Z89" s="10"/>
      <c r="AA89" s="6" t="str">
        <f>IF(Z89&lt;&gt;"",VLOOKUP(Z89,SN_DataList!$D$103:$E$152,2,FALSE),"")</f>
        <v/>
      </c>
    </row>
    <row r="90" spans="1:27" x14ac:dyDescent="0.15">
      <c r="A90" s="10">
        <v>89</v>
      </c>
      <c r="B90" s="10"/>
      <c r="C90" s="10"/>
      <c r="D90" s="10"/>
      <c r="E90" s="10"/>
      <c r="F90" s="10" t="str">
        <f t="shared" si="12"/>
        <v/>
      </c>
      <c r="G90" s="10"/>
      <c r="H90" s="10" t="str">
        <f t="shared" si="13"/>
        <v/>
      </c>
      <c r="I90" s="10" t="str">
        <f t="shared" si="14"/>
        <v/>
      </c>
      <c r="J90" s="10" t="str">
        <f t="shared" si="15"/>
        <v/>
      </c>
      <c r="K90" s="10"/>
      <c r="L90" s="10" t="e">
        <f t="shared" si="16"/>
        <v>#N/A</v>
      </c>
      <c r="M90" s="15"/>
      <c r="N90" s="15"/>
      <c r="O90" s="15"/>
      <c r="P90" s="15"/>
      <c r="Q90" s="15"/>
      <c r="R90" s="10"/>
      <c r="S90" s="10"/>
      <c r="T90" s="15"/>
      <c r="U90" s="15"/>
      <c r="V90" s="15"/>
      <c r="W90" s="10"/>
      <c r="X90" s="10" t="str">
        <f t="shared" si="17"/>
        <v/>
      </c>
      <c r="Y90" s="15"/>
      <c r="Z90" s="10"/>
      <c r="AA90" s="6" t="str">
        <f>IF(Z90&lt;&gt;"",VLOOKUP(Z90,SN_DataList!$D$103:$E$152,2,FALSE),"")</f>
        <v/>
      </c>
    </row>
    <row r="91" spans="1:27" x14ac:dyDescent="0.15">
      <c r="A91" s="10">
        <v>90</v>
      </c>
      <c r="B91" s="10"/>
      <c r="C91" s="10"/>
      <c r="D91" s="10"/>
      <c r="E91" s="10"/>
      <c r="F91" s="10" t="str">
        <f t="shared" si="12"/>
        <v/>
      </c>
      <c r="G91" s="10"/>
      <c r="H91" s="10" t="str">
        <f t="shared" si="13"/>
        <v/>
      </c>
      <c r="I91" s="10" t="str">
        <f t="shared" si="14"/>
        <v/>
      </c>
      <c r="J91" s="10" t="str">
        <f t="shared" si="15"/>
        <v/>
      </c>
      <c r="K91" s="10"/>
      <c r="L91" s="10" t="e">
        <f t="shared" si="16"/>
        <v>#N/A</v>
      </c>
      <c r="M91" s="15"/>
      <c r="N91" s="15"/>
      <c r="O91" s="15"/>
      <c r="P91" s="15"/>
      <c r="Q91" s="15"/>
      <c r="R91" s="10"/>
      <c r="S91" s="10"/>
      <c r="T91" s="15"/>
      <c r="U91" s="15"/>
      <c r="V91" s="15"/>
      <c r="W91" s="10"/>
      <c r="X91" s="10" t="str">
        <f t="shared" si="17"/>
        <v/>
      </c>
      <c r="Y91" s="15"/>
      <c r="Z91" s="10"/>
      <c r="AA91" s="6" t="str">
        <f>IF(Z91&lt;&gt;"",VLOOKUP(Z91,SN_DataList!$D$103:$E$152,2,FALSE),"")</f>
        <v/>
      </c>
    </row>
    <row r="92" spans="1:27" x14ac:dyDescent="0.15">
      <c r="A92" s="10">
        <v>91</v>
      </c>
      <c r="B92" s="10"/>
      <c r="C92" s="10"/>
      <c r="D92" s="10"/>
      <c r="E92" s="10"/>
      <c r="F92" s="10" t="str">
        <f t="shared" si="12"/>
        <v/>
      </c>
      <c r="G92" s="10"/>
      <c r="H92" s="10" t="str">
        <f t="shared" si="13"/>
        <v/>
      </c>
      <c r="I92" s="10" t="str">
        <f t="shared" si="14"/>
        <v/>
      </c>
      <c r="J92" s="10" t="str">
        <f t="shared" si="15"/>
        <v/>
      </c>
      <c r="K92" s="10"/>
      <c r="L92" s="10" t="e">
        <f t="shared" si="16"/>
        <v>#N/A</v>
      </c>
      <c r="M92" s="15"/>
      <c r="N92" s="15"/>
      <c r="O92" s="15"/>
      <c r="P92" s="15"/>
      <c r="Q92" s="15"/>
      <c r="R92" s="10"/>
      <c r="S92" s="10"/>
      <c r="T92" s="15"/>
      <c r="U92" s="15"/>
      <c r="V92" s="15"/>
      <c r="W92" s="10"/>
      <c r="X92" s="10" t="str">
        <f t="shared" si="17"/>
        <v/>
      </c>
      <c r="Y92" s="15"/>
      <c r="Z92" s="10"/>
      <c r="AA92" s="6" t="str">
        <f>IF(Z92&lt;&gt;"",VLOOKUP(Z92,SN_DataList!$D$103:$E$152,2,FALSE),"")</f>
        <v/>
      </c>
    </row>
    <row r="93" spans="1:27" x14ac:dyDescent="0.15">
      <c r="A93" s="10">
        <v>92</v>
      </c>
      <c r="B93" s="10"/>
      <c r="C93" s="10"/>
      <c r="D93" s="10"/>
      <c r="E93" s="10"/>
      <c r="F93" s="10" t="str">
        <f t="shared" si="12"/>
        <v/>
      </c>
      <c r="G93" s="10"/>
      <c r="H93" s="10" t="str">
        <f t="shared" si="13"/>
        <v/>
      </c>
      <c r="I93" s="10" t="str">
        <f t="shared" si="14"/>
        <v/>
      </c>
      <c r="J93" s="10" t="str">
        <f t="shared" si="15"/>
        <v/>
      </c>
      <c r="K93" s="10"/>
      <c r="L93" s="10" t="e">
        <f t="shared" si="16"/>
        <v>#N/A</v>
      </c>
      <c r="M93" s="15"/>
      <c r="N93" s="15"/>
      <c r="O93" s="15"/>
      <c r="P93" s="15"/>
      <c r="Q93" s="15"/>
      <c r="R93" s="10"/>
      <c r="S93" s="10"/>
      <c r="T93" s="15"/>
      <c r="U93" s="15"/>
      <c r="V93" s="15"/>
      <c r="W93" s="10"/>
      <c r="X93" s="10" t="str">
        <f t="shared" si="17"/>
        <v/>
      </c>
      <c r="Y93" s="15"/>
      <c r="Z93" s="10"/>
      <c r="AA93" s="6" t="str">
        <f>IF(Z93&lt;&gt;"",VLOOKUP(Z93,SN_DataList!$D$103:$E$152,2,FALSE),"")</f>
        <v/>
      </c>
    </row>
    <row r="94" spans="1:27" x14ac:dyDescent="0.15">
      <c r="A94" s="10">
        <v>93</v>
      </c>
      <c r="B94" s="10"/>
      <c r="C94" s="10"/>
      <c r="D94" s="10"/>
      <c r="E94" s="10"/>
      <c r="F94" s="10" t="str">
        <f t="shared" si="12"/>
        <v/>
      </c>
      <c r="G94" s="10"/>
      <c r="H94" s="10" t="str">
        <f t="shared" si="13"/>
        <v/>
      </c>
      <c r="I94" s="10" t="str">
        <f t="shared" si="14"/>
        <v/>
      </c>
      <c r="J94" s="10" t="str">
        <f t="shared" si="15"/>
        <v/>
      </c>
      <c r="K94" s="10"/>
      <c r="L94" s="10" t="e">
        <f t="shared" si="16"/>
        <v>#N/A</v>
      </c>
      <c r="M94" s="15"/>
      <c r="N94" s="15"/>
      <c r="O94" s="15"/>
      <c r="P94" s="15"/>
      <c r="Q94" s="15"/>
      <c r="R94" s="10"/>
      <c r="S94" s="10"/>
      <c r="T94" s="15"/>
      <c r="U94" s="15"/>
      <c r="V94" s="15"/>
      <c r="W94" s="10"/>
      <c r="X94" s="10" t="str">
        <f t="shared" si="17"/>
        <v/>
      </c>
      <c r="Y94" s="15"/>
      <c r="Z94" s="10"/>
      <c r="AA94" s="6" t="str">
        <f>IF(Z94&lt;&gt;"",VLOOKUP(Z94,SN_DataList!$D$103:$E$152,2,FALSE),"")</f>
        <v/>
      </c>
    </row>
    <row r="95" spans="1:27" x14ac:dyDescent="0.15">
      <c r="A95" s="10">
        <v>94</v>
      </c>
      <c r="B95" s="10"/>
      <c r="C95" s="10"/>
      <c r="D95" s="10"/>
      <c r="E95" s="10"/>
      <c r="F95" s="10" t="str">
        <f t="shared" si="12"/>
        <v/>
      </c>
      <c r="G95" s="10"/>
      <c r="H95" s="10" t="str">
        <f t="shared" si="13"/>
        <v/>
      </c>
      <c r="I95" s="10" t="str">
        <f t="shared" si="14"/>
        <v/>
      </c>
      <c r="J95" s="10" t="str">
        <f t="shared" si="15"/>
        <v/>
      </c>
      <c r="K95" s="10"/>
      <c r="L95" s="10" t="e">
        <f t="shared" si="16"/>
        <v>#N/A</v>
      </c>
      <c r="M95" s="15"/>
      <c r="N95" s="15"/>
      <c r="O95" s="15"/>
      <c r="P95" s="15"/>
      <c r="Q95" s="15"/>
      <c r="R95" s="10"/>
      <c r="S95" s="10"/>
      <c r="T95" s="15"/>
      <c r="U95" s="15"/>
      <c r="V95" s="15"/>
      <c r="W95" s="10"/>
      <c r="X95" s="10" t="str">
        <f t="shared" si="17"/>
        <v/>
      </c>
      <c r="Y95" s="15"/>
      <c r="Z95" s="10"/>
      <c r="AA95" s="6" t="str">
        <f>IF(Z95&lt;&gt;"",VLOOKUP(Z95,SN_DataList!$D$103:$E$152,2,FALSE),"")</f>
        <v/>
      </c>
    </row>
    <row r="96" spans="1:27" x14ac:dyDescent="0.15">
      <c r="A96" s="10">
        <v>95</v>
      </c>
      <c r="B96" s="10"/>
      <c r="C96" s="10"/>
      <c r="D96" s="10"/>
      <c r="E96" s="10"/>
      <c r="F96" s="10" t="str">
        <f t="shared" si="12"/>
        <v/>
      </c>
      <c r="G96" s="10"/>
      <c r="H96" s="10" t="str">
        <f t="shared" si="13"/>
        <v/>
      </c>
      <c r="I96" s="10" t="str">
        <f t="shared" si="14"/>
        <v/>
      </c>
      <c r="J96" s="10" t="str">
        <f t="shared" si="15"/>
        <v/>
      </c>
      <c r="K96" s="10"/>
      <c r="L96" s="10" t="e">
        <f t="shared" si="16"/>
        <v>#N/A</v>
      </c>
      <c r="M96" s="15"/>
      <c r="N96" s="15"/>
      <c r="O96" s="15"/>
      <c r="P96" s="15"/>
      <c r="Q96" s="15"/>
      <c r="R96" s="10"/>
      <c r="S96" s="10"/>
      <c r="T96" s="15"/>
      <c r="U96" s="15"/>
      <c r="V96" s="15"/>
      <c r="W96" s="10"/>
      <c r="X96" s="10" t="str">
        <f t="shared" si="17"/>
        <v/>
      </c>
      <c r="Y96" s="15"/>
      <c r="Z96" s="10"/>
      <c r="AA96" s="6" t="str">
        <f>IF(Z96&lt;&gt;"",VLOOKUP(Z96,SN_DataList!$D$103:$E$152,2,FALSE),"")</f>
        <v/>
      </c>
    </row>
    <row r="97" spans="1:27" x14ac:dyDescent="0.15">
      <c r="A97" s="10">
        <v>96</v>
      </c>
      <c r="B97" s="10"/>
      <c r="C97" s="10"/>
      <c r="D97" s="10"/>
      <c r="E97" s="10"/>
      <c r="F97" s="10" t="str">
        <f t="shared" si="12"/>
        <v/>
      </c>
      <c r="G97" s="10"/>
      <c r="H97" s="10" t="str">
        <f t="shared" si="13"/>
        <v/>
      </c>
      <c r="I97" s="10" t="str">
        <f t="shared" si="14"/>
        <v/>
      </c>
      <c r="J97" s="10" t="str">
        <f t="shared" si="15"/>
        <v/>
      </c>
      <c r="K97" s="10"/>
      <c r="L97" s="10" t="e">
        <f t="shared" si="16"/>
        <v>#N/A</v>
      </c>
      <c r="M97" s="15"/>
      <c r="N97" s="15"/>
      <c r="O97" s="15"/>
      <c r="P97" s="15"/>
      <c r="Q97" s="15"/>
      <c r="R97" s="10"/>
      <c r="S97" s="10"/>
      <c r="T97" s="15"/>
      <c r="U97" s="15"/>
      <c r="V97" s="15"/>
      <c r="W97" s="10"/>
      <c r="X97" s="10" t="str">
        <f t="shared" si="17"/>
        <v/>
      </c>
      <c r="Y97" s="15"/>
      <c r="Z97" s="10"/>
      <c r="AA97" s="6" t="str">
        <f>IF(Z97&lt;&gt;"",VLOOKUP(Z97,SN_DataList!$D$103:$E$152,2,FALSE),"")</f>
        <v/>
      </c>
    </row>
    <row r="98" spans="1:27" x14ac:dyDescent="0.15">
      <c r="A98" s="10">
        <v>97</v>
      </c>
      <c r="B98" s="10"/>
      <c r="C98" s="10"/>
      <c r="D98" s="10"/>
      <c r="E98" s="10"/>
      <c r="F98" s="10" t="str">
        <f t="shared" ref="F98:F129" si="18">IF(E98&lt;&gt;"",VLOOKUP(E98,s_code1,2,FALSE),"")</f>
        <v/>
      </c>
      <c r="G98" s="10"/>
      <c r="H98" s="10" t="str">
        <f t="shared" ref="H98:H129" si="19">IF(G98&lt;&gt;"",VLOOKUP(D98&amp;SUBSTITUTE(F98," ","")&amp;"_"&amp;G98,s_code2,2,FALSE),"")</f>
        <v/>
      </c>
      <c r="I98" s="10" t="str">
        <f t="shared" si="14"/>
        <v/>
      </c>
      <c r="J98" s="10" t="str">
        <f t="shared" ref="J98:J129" si="20">IF(G98&lt;&gt;"","SN_"&amp;D98&amp;F98&amp;H98&amp;I98,"")</f>
        <v/>
      </c>
      <c r="K98" s="10"/>
      <c r="L98" s="10" t="e">
        <f t="shared" ref="L98:L129" si="21">VLOOKUP(D98&amp;H98&amp;K98,s_code4,2,FALSE)</f>
        <v>#N/A</v>
      </c>
      <c r="M98" s="15"/>
      <c r="N98" s="15"/>
      <c r="O98" s="15"/>
      <c r="P98" s="15"/>
      <c r="Q98" s="15"/>
      <c r="R98" s="10"/>
      <c r="S98" s="10"/>
      <c r="T98" s="15"/>
      <c r="U98" s="15"/>
      <c r="V98" s="15"/>
      <c r="W98" s="10"/>
      <c r="X98" s="10" t="str">
        <f t="shared" ref="X98:X129" si="22">IF(W98&lt;&gt;"",VLOOKUP(W98,s_code5,2,FALSE),"")</f>
        <v/>
      </c>
      <c r="Y98" s="15"/>
      <c r="Z98" s="10"/>
      <c r="AA98" s="6" t="str">
        <f>IF(Z98&lt;&gt;"",VLOOKUP(Z98,SN_DataList!$D$103:$E$152,2,FALSE),"")</f>
        <v/>
      </c>
    </row>
    <row r="99" spans="1:27" x14ac:dyDescent="0.15">
      <c r="A99" s="10">
        <v>98</v>
      </c>
      <c r="B99" s="10"/>
      <c r="C99" s="10"/>
      <c r="D99" s="10"/>
      <c r="E99" s="10"/>
      <c r="F99" s="10" t="str">
        <f t="shared" si="18"/>
        <v/>
      </c>
      <c r="G99" s="10"/>
      <c r="H99" s="10" t="str">
        <f t="shared" si="19"/>
        <v/>
      </c>
      <c r="I99" s="10" t="str">
        <f t="shared" si="14"/>
        <v/>
      </c>
      <c r="J99" s="10" t="str">
        <f t="shared" si="20"/>
        <v/>
      </c>
      <c r="K99" s="10"/>
      <c r="L99" s="10" t="e">
        <f t="shared" si="21"/>
        <v>#N/A</v>
      </c>
      <c r="M99" s="15"/>
      <c r="N99" s="15"/>
      <c r="O99" s="15"/>
      <c r="P99" s="15"/>
      <c r="Q99" s="15"/>
      <c r="R99" s="10"/>
      <c r="S99" s="10"/>
      <c r="T99" s="15"/>
      <c r="U99" s="15"/>
      <c r="V99" s="15"/>
      <c r="W99" s="10"/>
      <c r="X99" s="10" t="str">
        <f t="shared" si="22"/>
        <v/>
      </c>
      <c r="Y99" s="15"/>
      <c r="Z99" s="10"/>
      <c r="AA99" s="6" t="str">
        <f>IF(Z99&lt;&gt;"",VLOOKUP(Z99,SN_DataList!$D$103:$E$152,2,FALSE),"")</f>
        <v/>
      </c>
    </row>
    <row r="100" spans="1:27" x14ac:dyDescent="0.15">
      <c r="A100" s="10">
        <v>99</v>
      </c>
      <c r="B100" s="10"/>
      <c r="C100" s="10"/>
      <c r="D100" s="10"/>
      <c r="E100" s="10"/>
      <c r="F100" s="10" t="str">
        <f t="shared" si="18"/>
        <v/>
      </c>
      <c r="G100" s="10"/>
      <c r="H100" s="10" t="str">
        <f t="shared" si="19"/>
        <v/>
      </c>
      <c r="I100" s="10" t="str">
        <f t="shared" si="14"/>
        <v/>
      </c>
      <c r="J100" s="10" t="str">
        <f t="shared" si="20"/>
        <v/>
      </c>
      <c r="K100" s="10"/>
      <c r="L100" s="10" t="e">
        <f t="shared" si="21"/>
        <v>#N/A</v>
      </c>
      <c r="M100" s="15"/>
      <c r="N100" s="15"/>
      <c r="O100" s="15"/>
      <c r="P100" s="15"/>
      <c r="Q100" s="15"/>
      <c r="R100" s="10"/>
      <c r="S100" s="10"/>
      <c r="T100" s="15"/>
      <c r="U100" s="15"/>
      <c r="V100" s="15"/>
      <c r="W100" s="10"/>
      <c r="X100" s="10" t="str">
        <f t="shared" si="22"/>
        <v/>
      </c>
      <c r="Y100" s="15"/>
      <c r="Z100" s="10"/>
      <c r="AA100" s="6" t="str">
        <f>IF(Z100&lt;&gt;"",VLOOKUP(Z100,SN_DataList!$D$103:$E$152,2,FALSE),"")</f>
        <v/>
      </c>
    </row>
    <row r="101" spans="1:27" x14ac:dyDescent="0.15">
      <c r="A101" s="10">
        <v>100</v>
      </c>
      <c r="B101" s="10"/>
      <c r="C101" s="10"/>
      <c r="D101" s="10"/>
      <c r="E101" s="10"/>
      <c r="F101" s="10" t="str">
        <f t="shared" si="18"/>
        <v/>
      </c>
      <c r="G101" s="10"/>
      <c r="H101" s="10" t="str">
        <f t="shared" si="19"/>
        <v/>
      </c>
      <c r="I101" s="10" t="str">
        <f t="shared" si="14"/>
        <v/>
      </c>
      <c r="J101" s="10" t="str">
        <f t="shared" si="20"/>
        <v/>
      </c>
      <c r="K101" s="10"/>
      <c r="L101" s="10" t="e">
        <f t="shared" si="21"/>
        <v>#N/A</v>
      </c>
      <c r="M101" s="15"/>
      <c r="N101" s="15"/>
      <c r="O101" s="15"/>
      <c r="P101" s="15"/>
      <c r="Q101" s="15"/>
      <c r="R101" s="10"/>
      <c r="S101" s="10"/>
      <c r="T101" s="15"/>
      <c r="U101" s="15"/>
      <c r="V101" s="15"/>
      <c r="W101" s="10"/>
      <c r="X101" s="10" t="str">
        <f t="shared" si="22"/>
        <v/>
      </c>
      <c r="Y101" s="15"/>
      <c r="Z101" s="10"/>
      <c r="AA101" s="6" t="str">
        <f>IF(Z101&lt;&gt;"",VLOOKUP(Z101,SN_DataList!$D$103:$E$152,2,FALSE),"")</f>
        <v/>
      </c>
    </row>
  </sheetData>
  <phoneticPr fontId="2"/>
  <dataValidations count="2">
    <dataValidation type="list" allowBlank="1" showInputMessage="1" showErrorMessage="1" sqref="K2:K101" xr:uid="{00000000-0002-0000-0A00-000000000000}">
      <formula1>OFFSET(INDIRECT(J2),0,0,COUNTA(INDIRECT(J2)),1)</formula1>
    </dataValidation>
    <dataValidation type="list" allowBlank="1" showInputMessage="1" showErrorMessage="1" sqref="G2:G101" xr:uid="{00000000-0002-0000-0A00-000001000000}">
      <formula1>OFFSET(INDIRECT(TEXT("_"&amp;$D2&amp;SUBSTITUTE($F2," ",""),"@")),0,0,COUNTA(INDIRECT(TEXT("_"&amp;$D2&amp;SUBSTITUTE($F2," ",""),"@"))),1)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2000000}">
          <x14:formula1>
            <xm:f>OFFSET(SN_DataList!$A$2:$A$100,0,0,COUNTA(SN_DataList!$A$2:$A$100),1)</xm:f>
          </x14:formula1>
          <xm:sqref>D2:D101</xm:sqref>
        </x14:dataValidation>
        <x14:dataValidation type="list" allowBlank="1" showInputMessage="1" showErrorMessage="1" xr:uid="{00000000-0002-0000-0600-000003000000}">
          <x14:formula1>
            <xm:f>OFFSET(SN_DataList!$D$2:$D$100,0,0,COUNTA(SN_DataList!$D$2:$D$100),1)</xm:f>
          </x14:formula1>
          <xm:sqref>E2:E101</xm:sqref>
        </x14:dataValidation>
        <x14:dataValidation type="list" allowBlank="1" showInputMessage="1" showErrorMessage="1" xr:uid="{00000000-0002-0000-0600-000004000000}">
          <x14:formula1>
            <xm:f>OFFSET(SN_DataList!$J$2:$J$100,0,0,COUNTA(SN_DataList!$J$2:$J$100),1)</xm:f>
          </x14:formula1>
          <xm:sqref>W2:W101</xm:sqref>
        </x14:dataValidation>
        <x14:dataValidation type="list" allowBlank="1" showInputMessage="1" showErrorMessage="1" xr:uid="{00000000-0002-0000-0600-000005000000}">
          <x14:formula1>
            <xm:f>OFFSET(SN_DataList!$D$103:$D$152,0,0,COUNTA(SN_DataList!$D$103:$D$152),1)</xm:f>
          </x14:formula1>
          <xm:sqref>Z2:Z101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"/>
  <sheetViews>
    <sheetView workbookViewId="0"/>
  </sheetViews>
  <sheetFormatPr defaultRowHeight="13.5" x14ac:dyDescent="0.15"/>
  <sheetData>
    <row r="1" spans="1:24" x14ac:dyDescent="0.15">
      <c r="A1" s="16" t="s">
        <v>0</v>
      </c>
      <c r="B1" s="16" t="s">
        <v>1</v>
      </c>
      <c r="C1" s="16" t="s">
        <v>2</v>
      </c>
      <c r="D1" s="16" t="s">
        <v>3</v>
      </c>
      <c r="G1" s="16" t="s">
        <v>7</v>
      </c>
      <c r="H1" s="16" t="s">
        <v>7</v>
      </c>
      <c r="J1" s="16" t="s">
        <v>10</v>
      </c>
      <c r="K1" s="16" t="s">
        <v>10</v>
      </c>
      <c r="L1" s="16" t="s">
        <v>12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20</v>
      </c>
      <c r="U1" s="16" t="s">
        <v>20</v>
      </c>
      <c r="V1" s="16" t="s">
        <v>21</v>
      </c>
      <c r="W1" s="16" t="s">
        <v>22</v>
      </c>
      <c r="X1" s="16" t="s">
        <v>23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2:H4"/>
  <sheetViews>
    <sheetView workbookViewId="0"/>
  </sheetViews>
  <sheetFormatPr defaultRowHeight="13.5" x14ac:dyDescent="0.15"/>
  <sheetData>
    <row r="2" spans="4:8" x14ac:dyDescent="0.15">
      <c r="D2" s="16" t="s">
        <v>31</v>
      </c>
      <c r="E2" s="16">
        <v>0</v>
      </c>
      <c r="G2" s="16" t="s">
        <v>20</v>
      </c>
      <c r="H2" s="16">
        <v>0</v>
      </c>
    </row>
    <row r="3" spans="4:8" x14ac:dyDescent="0.15">
      <c r="D3" s="16" t="s">
        <v>32</v>
      </c>
      <c r="E3" s="16">
        <v>1</v>
      </c>
      <c r="G3" s="16" t="s">
        <v>21</v>
      </c>
      <c r="H3" s="16">
        <v>1</v>
      </c>
    </row>
    <row r="4" spans="4:8" x14ac:dyDescent="0.15">
      <c r="D4" s="16" t="s">
        <v>34</v>
      </c>
      <c r="E4" s="16">
        <v>2</v>
      </c>
    </row>
  </sheetData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"/>
  <sheetViews>
    <sheetView workbookViewId="0"/>
  </sheetViews>
  <sheetFormatPr defaultRowHeight="13.5" x14ac:dyDescent="0.15"/>
  <sheetData>
    <row r="1" spans="1:20" x14ac:dyDescent="0.15">
      <c r="A1" s="16" t="s">
        <v>0</v>
      </c>
      <c r="B1" s="16" t="s">
        <v>1</v>
      </c>
      <c r="C1" s="16" t="s">
        <v>2</v>
      </c>
      <c r="D1" s="16" t="s">
        <v>3</v>
      </c>
      <c r="G1" s="16" t="s">
        <v>7</v>
      </c>
      <c r="H1" s="16" t="s">
        <v>7</v>
      </c>
      <c r="J1" s="16" t="s">
        <v>113</v>
      </c>
      <c r="K1" s="16" t="s">
        <v>113</v>
      </c>
      <c r="L1" s="16" t="s">
        <v>114</v>
      </c>
      <c r="M1" s="16" t="s">
        <v>115</v>
      </c>
      <c r="N1" s="16" t="s">
        <v>116</v>
      </c>
      <c r="O1" s="16" t="s">
        <v>117</v>
      </c>
      <c r="P1" s="16" t="s">
        <v>119</v>
      </c>
      <c r="Q1" s="16" t="s">
        <v>119</v>
      </c>
      <c r="R1" s="16" t="s">
        <v>22</v>
      </c>
      <c r="S1" s="16" t="s">
        <v>120</v>
      </c>
      <c r="T1" s="16" t="s">
        <v>121</v>
      </c>
    </row>
  </sheetData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2:E4"/>
  <sheetViews>
    <sheetView workbookViewId="0"/>
  </sheetViews>
  <sheetFormatPr defaultRowHeight="13.5" x14ac:dyDescent="0.15"/>
  <sheetData>
    <row r="2" spans="4:5" x14ac:dyDescent="0.15">
      <c r="D2" s="16" t="s">
        <v>124</v>
      </c>
      <c r="E2" s="16">
        <v>0</v>
      </c>
    </row>
    <row r="3" spans="4:5" x14ac:dyDescent="0.15">
      <c r="D3" s="16" t="s">
        <v>125</v>
      </c>
      <c r="E3" s="16">
        <v>1</v>
      </c>
    </row>
    <row r="4" spans="4:5" x14ac:dyDescent="0.15">
      <c r="D4" s="16" t="s">
        <v>126</v>
      </c>
      <c r="E4" s="16">
        <v>2</v>
      </c>
    </row>
  </sheetData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A1:AV400"/>
  <sheetViews>
    <sheetView zoomScale="40" zoomScaleNormal="40" workbookViewId="0"/>
  </sheetViews>
  <sheetFormatPr defaultRowHeight="13.5" x14ac:dyDescent="0.15"/>
  <cols>
    <col min="1" max="1" width="23.25" style="16" bestFit="1" customWidth="1"/>
    <col min="2" max="2" width="5.5" style="16" bestFit="1" customWidth="1"/>
    <col min="3" max="3" width="2.5" style="16" customWidth="1"/>
    <col min="4" max="4" width="43.875" style="16" customWidth="1"/>
    <col min="5" max="5" width="7" style="16" customWidth="1"/>
    <col min="6" max="6" width="4" style="16" customWidth="1"/>
    <col min="7" max="7" width="82.25" style="16" bestFit="1" customWidth="1"/>
    <col min="8" max="8" width="33.625" style="16" bestFit="1" customWidth="1"/>
    <col min="9" max="9" width="53.375" style="16" bestFit="1" customWidth="1"/>
    <col min="10" max="10" width="44" style="16" customWidth="1"/>
    <col min="11" max="11" width="31.75" style="16" bestFit="1" customWidth="1"/>
    <col min="12" max="12" width="47.625" style="16" bestFit="1" customWidth="1"/>
    <col min="13" max="13" width="35" style="16" bestFit="1" customWidth="1"/>
    <col min="14" max="14" width="47.375" style="16" bestFit="1" customWidth="1"/>
    <col min="15" max="15" width="46.5" style="16" bestFit="1" customWidth="1"/>
    <col min="16" max="17" width="60.125" style="16" bestFit="1" customWidth="1"/>
    <col min="18" max="18" width="48.25" style="16" bestFit="1" customWidth="1"/>
    <col min="19" max="19" width="31" style="16" bestFit="1" customWidth="1"/>
    <col min="20" max="20" width="41.125" style="16" bestFit="1" customWidth="1"/>
    <col min="21" max="21" width="53.375" style="16" bestFit="1" customWidth="1"/>
    <col min="22" max="23" width="45.875" style="16" bestFit="1" customWidth="1"/>
    <col min="24" max="24" width="61.25" style="16" bestFit="1" customWidth="1"/>
    <col min="25" max="25" width="63.5" style="16" bestFit="1" customWidth="1"/>
    <col min="26" max="26" width="68.25" style="16" bestFit="1" customWidth="1"/>
    <col min="27" max="27" width="76.125" style="16" bestFit="1" customWidth="1"/>
    <col min="28" max="28" width="36.75" style="16" customWidth="1"/>
    <col min="29" max="29" width="31.75" style="16" customWidth="1"/>
    <col min="30" max="30" width="25.375" style="16" customWidth="1"/>
    <col min="31" max="31" width="23.125" style="16" customWidth="1"/>
    <col min="32" max="33" width="22.25" style="16" customWidth="1"/>
    <col min="34" max="36" width="21.625" style="16" bestFit="1" customWidth="1"/>
    <col min="37" max="37" width="24.125" style="16" bestFit="1" customWidth="1"/>
    <col min="38" max="38" width="20.125" style="16" bestFit="1" customWidth="1"/>
    <col min="39" max="41" width="17.375" style="16" bestFit="1" customWidth="1"/>
    <col min="42" max="42" width="18.25" style="16" customWidth="1"/>
    <col min="43" max="43" width="18" style="16" customWidth="1"/>
    <col min="44" max="44" width="17.625" style="16" customWidth="1"/>
    <col min="45" max="45" width="20.375" style="16" customWidth="1"/>
    <col min="46" max="46" width="18.5" style="16" customWidth="1"/>
  </cols>
  <sheetData>
    <row r="1" spans="1:46" ht="14.25" customHeight="1" x14ac:dyDescent="0.15">
      <c r="A1" s="48" t="s">
        <v>274</v>
      </c>
      <c r="B1" s="17"/>
      <c r="C1" s="37"/>
      <c r="D1" s="1" t="s">
        <v>275</v>
      </c>
      <c r="E1" s="1"/>
      <c r="F1" s="37"/>
      <c r="G1"/>
      <c r="H1"/>
      <c r="I1"/>
      <c r="J1" s="1" t="s">
        <v>276</v>
      </c>
      <c r="K1" s="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</row>
    <row r="2" spans="1:46" ht="14.25" customHeight="1" x14ac:dyDescent="0.15">
      <c r="A2" s="46" t="s">
        <v>277</v>
      </c>
      <c r="B2" s="17"/>
      <c r="C2" s="17"/>
      <c r="D2" s="40"/>
      <c r="E2" s="46">
        <v>1001</v>
      </c>
      <c r="F2" s="17"/>
      <c r="G2"/>
      <c r="H2"/>
      <c r="I2"/>
      <c r="J2" s="49"/>
      <c r="K2" s="46">
        <v>0</v>
      </c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</row>
    <row r="3" spans="1:46" ht="14.25" customHeight="1" x14ac:dyDescent="0.15">
      <c r="A3" s="46" t="s">
        <v>278</v>
      </c>
      <c r="B3" s="17"/>
      <c r="C3" s="17"/>
      <c r="D3" s="40"/>
      <c r="E3" s="46">
        <v>1002</v>
      </c>
      <c r="F3" s="17"/>
      <c r="G3"/>
      <c r="H3"/>
      <c r="I3"/>
      <c r="J3" s="49"/>
      <c r="K3" s="46">
        <v>1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</row>
    <row r="4" spans="1:46" ht="14.25" customHeight="1" x14ac:dyDescent="0.15">
      <c r="A4" s="45"/>
      <c r="B4"/>
      <c r="C4"/>
      <c r="D4" s="40"/>
      <c r="E4" s="45"/>
      <c r="F4" s="17"/>
      <c r="G4"/>
      <c r="H4"/>
      <c r="I4"/>
      <c r="J4" s="49"/>
      <c r="K4" s="46">
        <v>2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</row>
    <row r="5" spans="1:46" ht="14.25" customHeight="1" x14ac:dyDescent="0.15">
      <c r="A5" s="45"/>
      <c r="B5"/>
      <c r="C5"/>
      <c r="D5" s="40"/>
      <c r="E5" s="45"/>
      <c r="F5"/>
      <c r="G5"/>
      <c r="H5"/>
      <c r="I5"/>
      <c r="J5" s="35"/>
      <c r="K5" s="4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</row>
    <row r="6" spans="1:46" ht="14.25" customHeight="1" x14ac:dyDescent="0.15">
      <c r="A6" s="45"/>
      <c r="B6"/>
      <c r="C6"/>
      <c r="D6" s="40"/>
      <c r="E6" s="45"/>
      <c r="F6"/>
      <c r="G6"/>
      <c r="H6"/>
      <c r="I6"/>
      <c r="J6" s="35"/>
      <c r="K6" s="4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</row>
    <row r="7" spans="1:46" ht="14.25" customHeight="1" x14ac:dyDescent="0.15">
      <c r="A7" s="45"/>
      <c r="B7"/>
      <c r="C7"/>
      <c r="D7" s="40"/>
      <c r="E7" s="45"/>
      <c r="F7"/>
      <c r="G7"/>
      <c r="H7"/>
      <c r="I7"/>
      <c r="J7" s="35"/>
      <c r="K7" s="4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</row>
    <row r="8" spans="1:46" ht="14.25" customHeight="1" x14ac:dyDescent="0.15">
      <c r="A8" s="45"/>
      <c r="B8"/>
      <c r="C8"/>
      <c r="D8" s="40"/>
      <c r="E8" s="45"/>
      <c r="F8"/>
      <c r="G8"/>
      <c r="H8"/>
      <c r="I8"/>
      <c r="J8" s="35"/>
      <c r="K8" s="46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</row>
    <row r="9" spans="1:46" ht="14.25" customHeight="1" x14ac:dyDescent="0.15">
      <c r="A9" s="45"/>
      <c r="B9"/>
      <c r="C9"/>
      <c r="D9" s="40"/>
      <c r="E9" s="45"/>
      <c r="F9"/>
      <c r="G9"/>
      <c r="H9"/>
      <c r="I9"/>
      <c r="J9" s="35"/>
      <c r="K9" s="46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</row>
    <row r="10" spans="1:46" ht="14.25" customHeight="1" x14ac:dyDescent="0.15">
      <c r="A10" s="45"/>
      <c r="B10"/>
      <c r="C10"/>
      <c r="D10" s="40"/>
      <c r="E10" s="45"/>
      <c r="F10"/>
      <c r="G10"/>
      <c r="H10"/>
      <c r="I10"/>
      <c r="J10" s="49"/>
      <c r="K10" s="46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</row>
    <row r="11" spans="1:46" ht="14.25" customHeight="1" x14ac:dyDescent="0.15">
      <c r="A11" s="45"/>
      <c r="B11"/>
      <c r="C11"/>
      <c r="D11" s="40"/>
      <c r="E11" s="45"/>
      <c r="F11"/>
      <c r="G11"/>
      <c r="H11"/>
      <c r="I11"/>
      <c r="J11" s="35"/>
      <c r="K11" s="46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</row>
    <row r="12" spans="1:46" ht="14.25" customHeight="1" x14ac:dyDescent="0.15">
      <c r="A12" s="45"/>
      <c r="B12"/>
      <c r="C12"/>
      <c r="D12" s="40"/>
      <c r="E12" s="45"/>
      <c r="F12"/>
      <c r="G12"/>
      <c r="H12"/>
      <c r="I12"/>
      <c r="J12" s="35"/>
      <c r="K12" s="46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</row>
    <row r="13" spans="1:46" ht="14.25" customHeight="1" x14ac:dyDescent="0.15">
      <c r="A13" s="45"/>
      <c r="B13"/>
      <c r="C13"/>
      <c r="D13" s="40"/>
      <c r="E13" s="45"/>
      <c r="F13"/>
      <c r="G13"/>
      <c r="H13"/>
      <c r="I13"/>
      <c r="J13" s="35"/>
      <c r="K13" s="4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</row>
    <row r="14" spans="1:46" ht="14.25" customHeight="1" x14ac:dyDescent="0.15">
      <c r="A14" s="45"/>
      <c r="B14"/>
      <c r="C14"/>
      <c r="D14" s="40"/>
      <c r="E14" s="45"/>
      <c r="F14"/>
      <c r="G14"/>
      <c r="H14"/>
      <c r="I14"/>
      <c r="J14" s="35"/>
      <c r="K14" s="46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</row>
    <row r="15" spans="1:46" ht="14.25" customHeight="1" x14ac:dyDescent="0.15">
      <c r="A15" s="45"/>
      <c r="B15"/>
      <c r="C15"/>
      <c r="D15" s="40"/>
      <c r="E15" s="45"/>
      <c r="F15"/>
      <c r="G15"/>
      <c r="H15"/>
      <c r="I15"/>
      <c r="J15" s="35"/>
      <c r="K15" s="46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</row>
    <row r="16" spans="1:46" ht="14.25" customHeight="1" x14ac:dyDescent="0.15">
      <c r="A16" s="45"/>
      <c r="B16"/>
      <c r="C16"/>
      <c r="D16" s="40"/>
      <c r="E16" s="45"/>
      <c r="F16"/>
      <c r="G16"/>
      <c r="H16"/>
      <c r="I16"/>
      <c r="J16" s="35"/>
      <c r="K16" s="4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</row>
    <row r="17" spans="1:46" ht="14.25" customHeight="1" x14ac:dyDescent="0.15">
      <c r="A17" s="45"/>
      <c r="B17"/>
      <c r="C17"/>
      <c r="D17" s="40"/>
      <c r="E17" s="45"/>
      <c r="F17"/>
      <c r="G17"/>
      <c r="H17"/>
      <c r="I17"/>
      <c r="J17" s="35"/>
      <c r="K17" s="46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</row>
    <row r="18" spans="1:46" ht="14.25" customHeight="1" x14ac:dyDescent="0.15">
      <c r="A18" s="45"/>
      <c r="B18"/>
      <c r="C18"/>
      <c r="D18" s="40"/>
      <c r="E18" s="45"/>
      <c r="F18"/>
      <c r="G18"/>
      <c r="H18"/>
      <c r="I18"/>
      <c r="J18" s="35"/>
      <c r="K18" s="46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ht="14.25" customHeight="1" x14ac:dyDescent="0.15">
      <c r="A19" s="45"/>
      <c r="B19"/>
      <c r="C19"/>
      <c r="D19" s="40"/>
      <c r="E19" s="45"/>
      <c r="F19"/>
      <c r="G19"/>
      <c r="H19"/>
      <c r="I19"/>
      <c r="J19" s="35"/>
      <c r="K19" s="46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</row>
    <row r="20" spans="1:46" ht="14.25" customHeight="1" x14ac:dyDescent="0.15">
      <c r="A20" s="45"/>
      <c r="B20"/>
      <c r="C20"/>
      <c r="D20" s="40"/>
      <c r="E20" s="45"/>
      <c r="F20"/>
      <c r="G20"/>
      <c r="H20"/>
      <c r="I20"/>
      <c r="J20" s="35"/>
      <c r="K20" s="46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</row>
    <row r="21" spans="1:46" ht="14.25" customHeight="1" x14ac:dyDescent="0.15">
      <c r="A21" s="45"/>
      <c r="B21"/>
      <c r="C21"/>
      <c r="D21" s="40"/>
      <c r="E21" s="45"/>
      <c r="F21"/>
      <c r="G21"/>
      <c r="H21"/>
      <c r="I21"/>
      <c r="J21" s="35"/>
      <c r="K21" s="4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</row>
    <row r="22" spans="1:46" ht="14.25" customHeight="1" x14ac:dyDescent="0.15">
      <c r="A22" s="45"/>
      <c r="B22"/>
      <c r="C22"/>
      <c r="D22" s="40"/>
      <c r="E22" s="45"/>
      <c r="F22"/>
      <c r="G22"/>
      <c r="H22"/>
      <c r="I22"/>
      <c r="J22" s="35"/>
      <c r="K22" s="46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1:46" ht="14.25" customHeight="1" x14ac:dyDescent="0.15">
      <c r="A23" s="45"/>
      <c r="B23"/>
      <c r="C23"/>
      <c r="D23" s="40"/>
      <c r="E23" s="45"/>
      <c r="F23"/>
      <c r="G23"/>
      <c r="H23"/>
      <c r="I23"/>
      <c r="J23" s="35"/>
      <c r="K23" s="46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</row>
    <row r="24" spans="1:46" ht="14.25" customHeight="1" x14ac:dyDescent="0.15">
      <c r="A24" s="45"/>
      <c r="B24"/>
      <c r="C24"/>
      <c r="D24" s="40"/>
      <c r="E24" s="45"/>
      <c r="F24"/>
      <c r="G24"/>
      <c r="H24"/>
      <c r="I24"/>
      <c r="J24" s="35"/>
      <c r="K24" s="46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1:46" ht="14.25" customHeight="1" x14ac:dyDescent="0.15">
      <c r="A25" s="45"/>
      <c r="B25"/>
      <c r="C25"/>
      <c r="D25" s="40"/>
      <c r="E25" s="45"/>
      <c r="F25"/>
      <c r="G25"/>
      <c r="H25"/>
      <c r="I25"/>
      <c r="J25" s="35"/>
      <c r="K25" s="46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</row>
    <row r="26" spans="1:46" ht="14.25" customHeight="1" x14ac:dyDescent="0.15">
      <c r="A26" s="45"/>
      <c r="B26"/>
      <c r="C26"/>
      <c r="D26" s="40"/>
      <c r="E26" s="45"/>
      <c r="F26"/>
      <c r="G26"/>
      <c r="H26"/>
      <c r="I26"/>
      <c r="J26" s="35"/>
      <c r="K26" s="4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</row>
    <row r="27" spans="1:46" ht="14.25" customHeight="1" x14ac:dyDescent="0.15">
      <c r="A27" s="45"/>
      <c r="B27"/>
      <c r="C27"/>
      <c r="D27" s="40"/>
      <c r="E27" s="45"/>
      <c r="F27"/>
      <c r="G27"/>
      <c r="H27"/>
      <c r="I27"/>
      <c r="J27" s="35"/>
      <c r="K27" s="46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</row>
    <row r="28" spans="1:46" ht="14.25" customHeight="1" x14ac:dyDescent="0.15">
      <c r="A28" s="45"/>
      <c r="B28"/>
      <c r="C28"/>
      <c r="D28" s="40"/>
      <c r="E28" s="45"/>
      <c r="F28"/>
      <c r="G28"/>
      <c r="H28"/>
      <c r="I28"/>
      <c r="J28" s="35"/>
      <c r="K28" s="46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6" ht="14.25" customHeight="1" x14ac:dyDescent="0.15">
      <c r="A29" s="45"/>
      <c r="B29"/>
      <c r="C29"/>
      <c r="D29" s="40"/>
      <c r="E29" s="45"/>
      <c r="F29"/>
      <c r="G29"/>
      <c r="H29"/>
      <c r="I29"/>
      <c r="J29" s="35"/>
      <c r="K29" s="46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6" ht="14.25" customHeight="1" x14ac:dyDescent="0.15">
      <c r="A30" s="45"/>
      <c r="B30"/>
      <c r="C30"/>
      <c r="D30" s="40"/>
      <c r="E30" s="45"/>
      <c r="F30"/>
      <c r="G30"/>
      <c r="H30"/>
      <c r="I30"/>
      <c r="J30" s="35"/>
      <c r="K30" s="46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  <row r="31" spans="1:46" ht="14.25" customHeight="1" x14ac:dyDescent="0.15">
      <c r="A31" s="45"/>
      <c r="B31"/>
      <c r="C31"/>
      <c r="D31" s="40"/>
      <c r="E31" s="45"/>
      <c r="F31"/>
      <c r="G31"/>
      <c r="H31"/>
      <c r="I31"/>
      <c r="J31" s="35"/>
      <c r="K31" s="46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</row>
    <row r="32" spans="1:46" ht="14.25" customHeight="1" x14ac:dyDescent="0.15">
      <c r="A32" s="45"/>
      <c r="B32"/>
      <c r="C32"/>
      <c r="D32" s="40"/>
      <c r="E32" s="45"/>
      <c r="F32"/>
      <c r="G32"/>
      <c r="H32"/>
      <c r="I32"/>
      <c r="J32" s="35"/>
      <c r="K32" s="46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</row>
    <row r="33" spans="1:46" ht="14.25" customHeight="1" x14ac:dyDescent="0.15">
      <c r="A33" s="45"/>
      <c r="B33"/>
      <c r="C33"/>
      <c r="D33" s="40"/>
      <c r="E33" s="45"/>
      <c r="F33"/>
      <c r="G33"/>
      <c r="H33"/>
      <c r="I33"/>
      <c r="J33" s="35"/>
      <c r="K33" s="46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</row>
    <row r="34" spans="1:46" ht="14.25" customHeight="1" x14ac:dyDescent="0.15">
      <c r="A34" s="45"/>
      <c r="B34"/>
      <c r="C34"/>
      <c r="D34" s="40"/>
      <c r="E34" s="45"/>
      <c r="F34"/>
      <c r="G34"/>
      <c r="H34"/>
      <c r="I34"/>
      <c r="J34" s="35"/>
      <c r="K34" s="46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</row>
    <row r="35" spans="1:46" ht="14.25" customHeight="1" x14ac:dyDescent="0.15">
      <c r="A35" s="45"/>
      <c r="B35"/>
      <c r="C35"/>
      <c r="D35" s="40"/>
      <c r="E35" s="45"/>
      <c r="F35"/>
      <c r="G35"/>
      <c r="H35"/>
      <c r="I35"/>
      <c r="J35" s="35"/>
      <c r="K35" s="46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</row>
    <row r="36" spans="1:46" ht="14.25" customHeight="1" x14ac:dyDescent="0.15">
      <c r="A36" s="45"/>
      <c r="B36"/>
      <c r="C36"/>
      <c r="D36" s="40"/>
      <c r="E36" s="45"/>
      <c r="F36"/>
      <c r="G36"/>
      <c r="H36"/>
      <c r="I36"/>
      <c r="J36" s="35"/>
      <c r="K36" s="4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</row>
    <row r="37" spans="1:46" ht="14.25" customHeight="1" x14ac:dyDescent="0.15">
      <c r="A37" s="45"/>
      <c r="B37"/>
      <c r="C37"/>
      <c r="D37" s="40"/>
      <c r="E37" s="45"/>
      <c r="F37"/>
      <c r="G37"/>
      <c r="H37"/>
      <c r="I37"/>
      <c r="J37" s="35"/>
      <c r="K37" s="46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</row>
    <row r="38" spans="1:46" ht="14.25" customHeight="1" x14ac:dyDescent="0.15">
      <c r="A38" s="45"/>
      <c r="B38"/>
      <c r="C38"/>
      <c r="D38" s="40"/>
      <c r="E38" s="45"/>
      <c r="F38"/>
      <c r="G38"/>
      <c r="H38"/>
      <c r="I38"/>
      <c r="J38" s="35"/>
      <c r="K38" s="46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</row>
    <row r="39" spans="1:46" ht="14.25" customHeight="1" x14ac:dyDescent="0.15">
      <c r="A39" s="45"/>
      <c r="B39"/>
      <c r="C39"/>
      <c r="D39" s="40"/>
      <c r="E39" s="45"/>
      <c r="F39"/>
      <c r="G39"/>
      <c r="H39"/>
      <c r="I39"/>
      <c r="J39" s="35"/>
      <c r="K39" s="46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</row>
    <row r="40" spans="1:46" ht="14.25" customHeight="1" x14ac:dyDescent="0.15">
      <c r="A40" s="45"/>
      <c r="B40"/>
      <c r="C40"/>
      <c r="D40" s="40"/>
      <c r="E40" s="45"/>
      <c r="F40"/>
      <c r="G40"/>
      <c r="H40"/>
      <c r="I40"/>
      <c r="J40" s="35"/>
      <c r="K40" s="46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</row>
    <row r="41" spans="1:46" ht="14.25" customHeight="1" x14ac:dyDescent="0.15">
      <c r="A41" s="45"/>
      <c r="B41"/>
      <c r="C41"/>
      <c r="D41" s="40"/>
      <c r="E41" s="45"/>
      <c r="F41"/>
      <c r="G41"/>
      <c r="H41"/>
      <c r="I41"/>
      <c r="J41" s="35"/>
      <c r="K41" s="46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</row>
    <row r="42" spans="1:46" ht="14.25" customHeight="1" x14ac:dyDescent="0.15">
      <c r="A42" s="45"/>
      <c r="B42"/>
      <c r="C42"/>
      <c r="D42" s="40"/>
      <c r="E42" s="45"/>
      <c r="F42"/>
      <c r="G42"/>
      <c r="H42"/>
      <c r="I42"/>
      <c r="J42" s="35"/>
      <c r="K42" s="46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</row>
    <row r="43" spans="1:46" ht="14.25" customHeight="1" x14ac:dyDescent="0.15">
      <c r="A43" s="45"/>
      <c r="B43"/>
      <c r="C43"/>
      <c r="D43" s="40"/>
      <c r="E43" s="45"/>
      <c r="F43"/>
      <c r="G43"/>
      <c r="H43"/>
      <c r="I43"/>
      <c r="J43" s="35"/>
      <c r="K43" s="46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</row>
    <row r="44" spans="1:46" ht="14.25" customHeight="1" x14ac:dyDescent="0.15">
      <c r="A44" s="45"/>
      <c r="B44"/>
      <c r="C44"/>
      <c r="D44" s="40"/>
      <c r="E44" s="45"/>
      <c r="F44"/>
      <c r="G44"/>
      <c r="H44"/>
      <c r="I44"/>
      <c r="J44" s="35"/>
      <c r="K44" s="46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</row>
    <row r="45" spans="1:46" ht="14.25" customHeight="1" x14ac:dyDescent="0.15">
      <c r="A45" s="45"/>
      <c r="B45"/>
      <c r="C45"/>
      <c r="D45" s="40"/>
      <c r="E45" s="45"/>
      <c r="F45"/>
      <c r="G45"/>
      <c r="H45"/>
      <c r="I45"/>
      <c r="J45" s="35"/>
      <c r="K45" s="46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</row>
    <row r="46" spans="1:46" ht="14.25" customHeight="1" x14ac:dyDescent="0.15">
      <c r="A46" s="45"/>
      <c r="B46"/>
      <c r="C46"/>
      <c r="D46" s="40"/>
      <c r="E46" s="45"/>
      <c r="F46"/>
      <c r="G46"/>
      <c r="H46"/>
      <c r="I46"/>
      <c r="J46" s="35"/>
      <c r="K46" s="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</row>
    <row r="47" spans="1:46" ht="14.25" customHeight="1" x14ac:dyDescent="0.15">
      <c r="A47" s="45"/>
      <c r="B47"/>
      <c r="C47"/>
      <c r="D47" s="40"/>
      <c r="E47" s="45"/>
      <c r="F47"/>
      <c r="G47"/>
      <c r="H47"/>
      <c r="I47"/>
      <c r="J47" s="35"/>
      <c r="K47" s="46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</row>
    <row r="48" spans="1:46" ht="14.25" customHeight="1" x14ac:dyDescent="0.15">
      <c r="A48" s="45"/>
      <c r="B48"/>
      <c r="C48"/>
      <c r="D48" s="40"/>
      <c r="E48" s="45"/>
      <c r="F48"/>
      <c r="G48"/>
      <c r="H48"/>
      <c r="I48"/>
      <c r="J48" s="35"/>
      <c r="K48" s="46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</row>
    <row r="49" spans="1:46" ht="14.25" customHeight="1" x14ac:dyDescent="0.15">
      <c r="A49" s="45"/>
      <c r="B49"/>
      <c r="C49"/>
      <c r="D49" s="40"/>
      <c r="E49" s="45"/>
      <c r="F49"/>
      <c r="G49"/>
      <c r="H49"/>
      <c r="I49"/>
      <c r="J49" s="35"/>
      <c r="K49" s="46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</row>
    <row r="50" spans="1:46" ht="14.25" customHeight="1" x14ac:dyDescent="0.15">
      <c r="A50" s="45"/>
      <c r="B50"/>
      <c r="C50"/>
      <c r="D50" s="40"/>
      <c r="E50" s="45"/>
      <c r="F50"/>
      <c r="G50"/>
      <c r="H50"/>
      <c r="I50"/>
      <c r="J50" s="35"/>
      <c r="K50" s="46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</row>
    <row r="51" spans="1:46" ht="14.25" customHeight="1" x14ac:dyDescent="0.15">
      <c r="A51" s="45"/>
      <c r="B51"/>
      <c r="C51"/>
      <c r="D51" s="40"/>
      <c r="E51" s="45"/>
      <c r="F51"/>
      <c r="G51"/>
      <c r="H51"/>
      <c r="I51"/>
      <c r="J51" s="35"/>
      <c r="K51" s="46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</row>
    <row r="52" spans="1:46" ht="14.25" customHeight="1" x14ac:dyDescent="0.15">
      <c r="A52" s="45"/>
      <c r="B52"/>
      <c r="C52"/>
      <c r="D52" s="40"/>
      <c r="E52" s="45"/>
      <c r="F52"/>
      <c r="G52"/>
      <c r="H52"/>
      <c r="I52"/>
      <c r="J52" s="35"/>
      <c r="K52" s="46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</row>
    <row r="53" spans="1:46" ht="14.25" customHeight="1" x14ac:dyDescent="0.15">
      <c r="A53" s="45"/>
      <c r="B53"/>
      <c r="C53"/>
      <c r="D53" s="40"/>
      <c r="E53" s="45"/>
      <c r="F53"/>
      <c r="G53"/>
      <c r="H53"/>
      <c r="I53"/>
      <c r="J53" s="35"/>
      <c r="K53" s="46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</row>
    <row r="54" spans="1:46" ht="14.25" customHeight="1" x14ac:dyDescent="0.15">
      <c r="A54" s="45"/>
      <c r="B54"/>
      <c r="C54"/>
      <c r="D54" s="40"/>
      <c r="E54" s="45"/>
      <c r="F54"/>
      <c r="G54"/>
      <c r="H54"/>
      <c r="I54"/>
      <c r="J54" s="35"/>
      <c r="K54" s="46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ht="14.25" customHeight="1" x14ac:dyDescent="0.15">
      <c r="A55" s="45"/>
      <c r="B55"/>
      <c r="C55"/>
      <c r="D55" s="40"/>
      <c r="E55" s="45"/>
      <c r="F55"/>
      <c r="G55"/>
      <c r="H55"/>
      <c r="I55"/>
      <c r="J55" s="35"/>
      <c r="K55" s="46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ht="14.25" customHeight="1" x14ac:dyDescent="0.15">
      <c r="A56" s="45"/>
      <c r="B56"/>
      <c r="C56"/>
      <c r="D56" s="40"/>
      <c r="E56" s="45"/>
      <c r="F56"/>
      <c r="G56"/>
      <c r="H56"/>
      <c r="I56"/>
      <c r="J56" s="35"/>
      <c r="K56" s="4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ht="14.25" customHeight="1" x14ac:dyDescent="0.15">
      <c r="A57" s="45"/>
      <c r="B57"/>
      <c r="C57"/>
      <c r="D57" s="40"/>
      <c r="E57" s="45"/>
      <c r="F57"/>
      <c r="G57"/>
      <c r="H57"/>
      <c r="I57"/>
      <c r="J57" s="35"/>
      <c r="K57" s="46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 ht="14.25" customHeight="1" x14ac:dyDescent="0.15">
      <c r="A58" s="45"/>
      <c r="B58"/>
      <c r="C58"/>
      <c r="D58" s="40"/>
      <c r="E58" s="45"/>
      <c r="F58"/>
      <c r="G58"/>
      <c r="H58"/>
      <c r="I58"/>
      <c r="J58" s="35"/>
      <c r="K58" s="46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</row>
    <row r="59" spans="1:46" ht="14.25" customHeight="1" x14ac:dyDescent="0.15">
      <c r="A59" s="45"/>
      <c r="B59"/>
      <c r="C59"/>
      <c r="D59" s="40"/>
      <c r="E59" s="45"/>
      <c r="F59"/>
      <c r="G59"/>
      <c r="H59"/>
      <c r="I59"/>
      <c r="J59" s="35"/>
      <c r="K59" s="46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</row>
    <row r="60" spans="1:46" ht="14.25" customHeight="1" x14ac:dyDescent="0.15">
      <c r="A60" s="45"/>
      <c r="B60"/>
      <c r="C60"/>
      <c r="D60" s="40"/>
      <c r="E60" s="45"/>
      <c r="F60"/>
      <c r="G60"/>
      <c r="H60"/>
      <c r="I60"/>
      <c r="J60" s="35"/>
      <c r="K60" s="46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</row>
    <row r="61" spans="1:46" ht="14.25" customHeight="1" x14ac:dyDescent="0.15">
      <c r="A61" s="45"/>
      <c r="B61"/>
      <c r="C61"/>
      <c r="D61" s="40"/>
      <c r="E61" s="45"/>
      <c r="F61"/>
      <c r="G61"/>
      <c r="H61"/>
      <c r="I61"/>
      <c r="J61" s="35"/>
      <c r="K61" s="46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</row>
    <row r="62" spans="1:46" ht="14.25" customHeight="1" x14ac:dyDescent="0.15">
      <c r="A62" s="45"/>
      <c r="B62"/>
      <c r="C62"/>
      <c r="D62" s="40"/>
      <c r="E62" s="45"/>
      <c r="F62"/>
      <c r="G62"/>
      <c r="H62"/>
      <c r="I62"/>
      <c r="J62" s="35"/>
      <c r="K62" s="46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</row>
    <row r="63" spans="1:46" ht="14.25" customHeight="1" x14ac:dyDescent="0.15">
      <c r="A63" s="45"/>
      <c r="B63"/>
      <c r="C63"/>
      <c r="D63" s="40"/>
      <c r="E63" s="45"/>
      <c r="F63"/>
      <c r="G63"/>
      <c r="H63"/>
      <c r="I63"/>
      <c r="J63" s="35"/>
      <c r="K63" s="46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</row>
    <row r="64" spans="1:46" ht="14.25" customHeight="1" x14ac:dyDescent="0.15">
      <c r="A64" s="45"/>
      <c r="B64"/>
      <c r="C64"/>
      <c r="D64" s="40"/>
      <c r="E64" s="45"/>
      <c r="F64"/>
      <c r="G64"/>
      <c r="H64"/>
      <c r="I64"/>
      <c r="J64" s="35"/>
      <c r="K64" s="46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</row>
    <row r="65" spans="1:46" ht="14.25" customHeight="1" x14ac:dyDescent="0.15">
      <c r="A65" s="45"/>
      <c r="B65"/>
      <c r="C65"/>
      <c r="D65" s="40"/>
      <c r="E65" s="45"/>
      <c r="F65"/>
      <c r="G65"/>
      <c r="H65"/>
      <c r="I65"/>
      <c r="J65" s="35"/>
      <c r="K65" s="46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</row>
    <row r="66" spans="1:46" ht="14.25" customHeight="1" x14ac:dyDescent="0.15">
      <c r="A66" s="45"/>
      <c r="B66"/>
      <c r="C66"/>
      <c r="D66" s="40"/>
      <c r="E66" s="45"/>
      <c r="F66"/>
      <c r="G66"/>
      <c r="H66"/>
      <c r="I66"/>
      <c r="J66" s="35"/>
      <c r="K66" s="4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</row>
    <row r="67" spans="1:46" ht="14.25" customHeight="1" x14ac:dyDescent="0.15">
      <c r="A67" s="45"/>
      <c r="B67"/>
      <c r="C67"/>
      <c r="D67" s="40"/>
      <c r="E67" s="45"/>
      <c r="F67"/>
      <c r="G67"/>
      <c r="H67"/>
      <c r="I67"/>
      <c r="J67" s="35"/>
      <c r="K67" s="46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</row>
    <row r="68" spans="1:46" ht="14.25" customHeight="1" x14ac:dyDescent="0.15">
      <c r="A68" s="45"/>
      <c r="B68"/>
      <c r="C68"/>
      <c r="D68" s="40"/>
      <c r="E68" s="45"/>
      <c r="F68"/>
      <c r="G68"/>
      <c r="H68"/>
      <c r="I68"/>
      <c r="J68" s="35"/>
      <c r="K68" s="46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</row>
    <row r="69" spans="1:46" ht="14.25" customHeight="1" x14ac:dyDescent="0.15">
      <c r="A69" s="45"/>
      <c r="B69"/>
      <c r="C69"/>
      <c r="D69" s="40"/>
      <c r="E69" s="45"/>
      <c r="F69"/>
      <c r="G69"/>
      <c r="H69"/>
      <c r="I69"/>
      <c r="J69" s="35"/>
      <c r="K69" s="46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</row>
    <row r="70" spans="1:46" ht="14.25" customHeight="1" x14ac:dyDescent="0.15">
      <c r="A70" s="45"/>
      <c r="B70"/>
      <c r="C70"/>
      <c r="D70" s="40"/>
      <c r="E70" s="45"/>
      <c r="F70"/>
      <c r="G70"/>
      <c r="H70"/>
      <c r="I70"/>
      <c r="J70" s="35"/>
      <c r="K70" s="46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</row>
    <row r="71" spans="1:46" ht="14.25" customHeight="1" x14ac:dyDescent="0.15">
      <c r="A71" s="45"/>
      <c r="B71"/>
      <c r="C71"/>
      <c r="D71" s="40"/>
      <c r="E71" s="45"/>
      <c r="F71"/>
      <c r="G71"/>
      <c r="H71"/>
      <c r="I71"/>
      <c r="J71" s="35"/>
      <c r="K71" s="46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</row>
    <row r="72" spans="1:46" ht="14.25" customHeight="1" x14ac:dyDescent="0.15">
      <c r="A72" s="45"/>
      <c r="B72"/>
      <c r="C72"/>
      <c r="D72" s="40"/>
      <c r="E72" s="45"/>
      <c r="F72"/>
      <c r="G72"/>
      <c r="H72"/>
      <c r="I72"/>
      <c r="J72" s="35"/>
      <c r="K72" s="46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</row>
    <row r="73" spans="1:46" ht="14.25" customHeight="1" x14ac:dyDescent="0.15">
      <c r="A73" s="45"/>
      <c r="B73"/>
      <c r="C73"/>
      <c r="D73" s="40"/>
      <c r="E73" s="45"/>
      <c r="F73"/>
      <c r="G73"/>
      <c r="H73"/>
      <c r="I73"/>
      <c r="J73" s="35"/>
      <c r="K73" s="46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</row>
    <row r="74" spans="1:46" ht="14.25" customHeight="1" x14ac:dyDescent="0.15">
      <c r="A74" s="45"/>
      <c r="B74"/>
      <c r="C74"/>
      <c r="D74" s="40"/>
      <c r="E74" s="45"/>
      <c r="F74"/>
      <c r="G74"/>
      <c r="H74"/>
      <c r="I74"/>
      <c r="J74" s="35"/>
      <c r="K74" s="46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</row>
    <row r="75" spans="1:46" ht="14.25" customHeight="1" x14ac:dyDescent="0.15">
      <c r="A75" s="45"/>
      <c r="B75"/>
      <c r="C75"/>
      <c r="D75" s="40"/>
      <c r="E75" s="45"/>
      <c r="F75"/>
      <c r="G75"/>
      <c r="H75"/>
      <c r="I75"/>
      <c r="J75" s="35"/>
      <c r="K75" s="46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</row>
    <row r="76" spans="1:46" ht="14.25" customHeight="1" x14ac:dyDescent="0.15">
      <c r="A76" s="45"/>
      <c r="B76"/>
      <c r="C76"/>
      <c r="D76" s="40"/>
      <c r="E76" s="45"/>
      <c r="F76"/>
      <c r="G76"/>
      <c r="H76"/>
      <c r="I76"/>
      <c r="J76" s="35"/>
      <c r="K76" s="4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</row>
    <row r="77" spans="1:46" ht="14.25" customHeight="1" x14ac:dyDescent="0.15">
      <c r="A77" s="45"/>
      <c r="B77"/>
      <c r="C77"/>
      <c r="D77" s="40"/>
      <c r="E77" s="45"/>
      <c r="F77"/>
      <c r="G77"/>
      <c r="H77"/>
      <c r="I77"/>
      <c r="J77" s="35"/>
      <c r="K77" s="46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</row>
    <row r="78" spans="1:46" ht="14.25" customHeight="1" x14ac:dyDescent="0.15">
      <c r="A78" s="45"/>
      <c r="B78"/>
      <c r="C78"/>
      <c r="D78" s="40"/>
      <c r="E78" s="45"/>
      <c r="F78"/>
      <c r="G78"/>
      <c r="H78"/>
      <c r="I78"/>
      <c r="J78" s="35"/>
      <c r="K78" s="46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</row>
    <row r="79" spans="1:46" ht="14.25" customHeight="1" x14ac:dyDescent="0.15">
      <c r="A79" s="45"/>
      <c r="B79"/>
      <c r="C79"/>
      <c r="D79" s="40"/>
      <c r="E79" s="45"/>
      <c r="F79"/>
      <c r="G79"/>
      <c r="H79"/>
      <c r="I79"/>
      <c r="J79" s="35"/>
      <c r="K79" s="46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</row>
    <row r="80" spans="1:46" ht="14.25" customHeight="1" x14ac:dyDescent="0.15">
      <c r="A80" s="45"/>
      <c r="B80"/>
      <c r="C80"/>
      <c r="D80" s="40"/>
      <c r="E80" s="45"/>
      <c r="F80"/>
      <c r="G80"/>
      <c r="H80"/>
      <c r="I80"/>
      <c r="J80" s="35"/>
      <c r="K80" s="46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</row>
    <row r="81" spans="1:46" ht="14.25" customHeight="1" x14ac:dyDescent="0.15">
      <c r="A81" s="45"/>
      <c r="B81"/>
      <c r="C81"/>
      <c r="D81" s="40"/>
      <c r="E81" s="45"/>
      <c r="F81"/>
      <c r="G81"/>
      <c r="H81"/>
      <c r="I81"/>
      <c r="J81" s="35"/>
      <c r="K81" s="46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</row>
    <row r="82" spans="1:46" ht="14.25" customHeight="1" x14ac:dyDescent="0.15">
      <c r="A82" s="45"/>
      <c r="B82"/>
      <c r="C82"/>
      <c r="D82" s="40"/>
      <c r="E82" s="45"/>
      <c r="F82"/>
      <c r="G82"/>
      <c r="H82"/>
      <c r="I82"/>
      <c r="J82" s="35"/>
      <c r="K82" s="46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</row>
    <row r="83" spans="1:46" ht="14.25" customHeight="1" x14ac:dyDescent="0.15">
      <c r="A83" s="45"/>
      <c r="B83"/>
      <c r="C83"/>
      <c r="D83" s="40"/>
      <c r="E83" s="45"/>
      <c r="F83"/>
      <c r="G83"/>
      <c r="H83"/>
      <c r="I83"/>
      <c r="J83" s="35"/>
      <c r="K83" s="46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</row>
    <row r="84" spans="1:46" ht="14.25" customHeight="1" x14ac:dyDescent="0.15">
      <c r="A84" s="45"/>
      <c r="B84"/>
      <c r="C84"/>
      <c r="D84" s="40"/>
      <c r="E84" s="45"/>
      <c r="F84"/>
      <c r="G84"/>
      <c r="H84"/>
      <c r="I84"/>
      <c r="J84" s="35"/>
      <c r="K84" s="46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</row>
    <row r="85" spans="1:46" ht="14.25" customHeight="1" x14ac:dyDescent="0.15">
      <c r="A85" s="45"/>
      <c r="B85"/>
      <c r="C85"/>
      <c r="D85" s="40"/>
      <c r="E85" s="45"/>
      <c r="F85"/>
      <c r="G85"/>
      <c r="H85"/>
      <c r="I85"/>
      <c r="J85" s="35"/>
      <c r="K85" s="46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</row>
    <row r="86" spans="1:46" ht="14.25" customHeight="1" x14ac:dyDescent="0.15">
      <c r="A86" s="45"/>
      <c r="B86"/>
      <c r="C86"/>
      <c r="D86" s="40"/>
      <c r="E86" s="45"/>
      <c r="F86"/>
      <c r="G86"/>
      <c r="H86"/>
      <c r="I86"/>
      <c r="J86" s="35"/>
      <c r="K86" s="4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</row>
    <row r="87" spans="1:46" ht="14.25" customHeight="1" x14ac:dyDescent="0.15">
      <c r="A87" s="45"/>
      <c r="B87"/>
      <c r="C87"/>
      <c r="D87" s="40"/>
      <c r="E87" s="45"/>
      <c r="F87"/>
      <c r="G87"/>
      <c r="H87"/>
      <c r="I87"/>
      <c r="J87" s="35"/>
      <c r="K87" s="46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</row>
    <row r="88" spans="1:46" ht="14.25" customHeight="1" x14ac:dyDescent="0.15">
      <c r="A88" s="45"/>
      <c r="B88"/>
      <c r="C88"/>
      <c r="D88" s="40"/>
      <c r="E88" s="45"/>
      <c r="F88"/>
      <c r="G88"/>
      <c r="H88"/>
      <c r="I88"/>
      <c r="J88" s="35"/>
      <c r="K88" s="46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</row>
    <row r="89" spans="1:46" ht="14.25" customHeight="1" x14ac:dyDescent="0.15">
      <c r="A89" s="45"/>
      <c r="B89"/>
      <c r="C89"/>
      <c r="D89" s="40"/>
      <c r="E89" s="45"/>
      <c r="F89"/>
      <c r="G89"/>
      <c r="H89"/>
      <c r="I89"/>
      <c r="J89" s="35"/>
      <c r="K89" s="46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</row>
    <row r="90" spans="1:46" ht="14.25" customHeight="1" x14ac:dyDescent="0.15">
      <c r="A90" s="45"/>
      <c r="B90"/>
      <c r="C90"/>
      <c r="D90" s="40"/>
      <c r="E90" s="45"/>
      <c r="F90"/>
      <c r="G90"/>
      <c r="H90"/>
      <c r="I90"/>
      <c r="J90" s="35"/>
      <c r="K90" s="46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</row>
    <row r="91" spans="1:46" ht="14.25" customHeight="1" x14ac:dyDescent="0.15">
      <c r="A91" s="45"/>
      <c r="B91"/>
      <c r="C91"/>
      <c r="D91" s="40"/>
      <c r="E91" s="45"/>
      <c r="F91"/>
      <c r="G91"/>
      <c r="H91"/>
      <c r="I91"/>
      <c r="J91" s="35"/>
      <c r="K91" s="46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</row>
    <row r="92" spans="1:46" ht="14.25" customHeight="1" x14ac:dyDescent="0.15">
      <c r="A92" s="45"/>
      <c r="B92"/>
      <c r="C92"/>
      <c r="D92" s="40"/>
      <c r="E92" s="45"/>
      <c r="F92"/>
      <c r="G92"/>
      <c r="H92"/>
      <c r="I92"/>
      <c r="J92" s="35"/>
      <c r="K92" s="46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</row>
    <row r="93" spans="1:46" ht="14.25" customHeight="1" x14ac:dyDescent="0.15">
      <c r="A93" s="45"/>
      <c r="B93"/>
      <c r="C93"/>
      <c r="D93" s="40"/>
      <c r="E93" s="45"/>
      <c r="F93"/>
      <c r="G93"/>
      <c r="H93"/>
      <c r="I93"/>
      <c r="J93" s="35"/>
      <c r="K93" s="46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</row>
    <row r="94" spans="1:46" ht="14.25" customHeight="1" x14ac:dyDescent="0.15">
      <c r="A94" s="45"/>
      <c r="B94"/>
      <c r="C94"/>
      <c r="D94" s="40"/>
      <c r="E94" s="45"/>
      <c r="F94"/>
      <c r="G94"/>
      <c r="H94"/>
      <c r="I94"/>
      <c r="J94" s="35"/>
      <c r="K94" s="46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</row>
    <row r="95" spans="1:46" ht="14.25" customHeight="1" x14ac:dyDescent="0.15">
      <c r="A95" s="45"/>
      <c r="B95"/>
      <c r="C95"/>
      <c r="D95" s="40"/>
      <c r="E95" s="45"/>
      <c r="F95"/>
      <c r="G95"/>
      <c r="H95"/>
      <c r="I95"/>
      <c r="J95" s="35"/>
      <c r="K95" s="46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</row>
    <row r="96" spans="1:46" ht="14.25" customHeight="1" x14ac:dyDescent="0.15">
      <c r="A96" s="45"/>
      <c r="B96"/>
      <c r="C96"/>
      <c r="D96" s="40"/>
      <c r="E96" s="45"/>
      <c r="F96"/>
      <c r="G96"/>
      <c r="H96"/>
      <c r="I96"/>
      <c r="J96" s="35"/>
      <c r="K96" s="4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</row>
    <row r="97" spans="1:48" ht="14.25" customHeight="1" x14ac:dyDescent="0.15">
      <c r="A97" s="45"/>
      <c r="B97"/>
      <c r="C97"/>
      <c r="D97" s="40"/>
      <c r="E97" s="45"/>
      <c r="F97"/>
      <c r="G97"/>
      <c r="H97"/>
      <c r="I97"/>
      <c r="J97" s="35"/>
      <c r="K97" s="46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</row>
    <row r="98" spans="1:48" ht="14.25" customHeight="1" x14ac:dyDescent="0.15">
      <c r="A98" s="45"/>
      <c r="B98"/>
      <c r="C98"/>
      <c r="D98" s="40"/>
      <c r="E98" s="45"/>
      <c r="F98"/>
      <c r="G98"/>
      <c r="H98"/>
      <c r="I98"/>
      <c r="J98" s="35"/>
      <c r="K98" s="46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</row>
    <row r="99" spans="1:48" ht="14.25" customHeight="1" x14ac:dyDescent="0.15">
      <c r="A99" s="45"/>
      <c r="B99"/>
      <c r="C99"/>
      <c r="D99" s="40"/>
      <c r="E99" s="45"/>
      <c r="F99"/>
      <c r="G99"/>
      <c r="H99"/>
      <c r="I99"/>
      <c r="J99" s="35"/>
      <c r="K99" s="46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</row>
    <row r="100" spans="1:48" ht="14.25" customHeight="1" x14ac:dyDescent="0.15">
      <c r="A100" s="45"/>
      <c r="B100"/>
      <c r="C100"/>
      <c r="D100" s="40"/>
      <c r="E100" s="45"/>
      <c r="F100"/>
      <c r="G100"/>
      <c r="H100"/>
      <c r="I100"/>
      <c r="J100" s="35"/>
      <c r="K100" s="46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  <row r="101" spans="1:48" x14ac:dyDescent="0.15">
      <c r="L101" s="51"/>
    </row>
    <row r="102" spans="1:48" ht="14.25" customHeight="1" x14ac:dyDescent="0.15">
      <c r="A102" s="1" t="s">
        <v>279</v>
      </c>
      <c r="B102" s="1"/>
      <c r="C102"/>
      <c r="D102" s="22" t="s">
        <v>280</v>
      </c>
      <c r="E102" s="22" t="s">
        <v>281</v>
      </c>
      <c r="F102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35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</row>
    <row r="103" spans="1:48" ht="14.25" customHeight="1" x14ac:dyDescent="0.15">
      <c r="A103" s="40"/>
      <c r="B103" s="40"/>
      <c r="C103"/>
      <c r="D103" s="36"/>
      <c r="E103" s="25"/>
      <c r="F103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35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</row>
    <row r="104" spans="1:48" ht="14.25" customHeight="1" x14ac:dyDescent="0.15">
      <c r="A104" s="40"/>
      <c r="B104" s="40"/>
      <c r="C104"/>
      <c r="D104" s="36"/>
      <c r="E104" s="25"/>
      <c r="F104"/>
      <c r="G104" s="52"/>
      <c r="H104" s="52"/>
      <c r="I104" s="53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35"/>
      <c r="AL104" s="35"/>
      <c r="AM104" s="35"/>
      <c r="AN104" s="35"/>
      <c r="AO104" s="35"/>
      <c r="AP104" s="54"/>
      <c r="AQ104" s="54"/>
      <c r="AR104" s="54"/>
      <c r="AS104" s="54"/>
      <c r="AT104" s="35"/>
      <c r="AU104" s="35"/>
      <c r="AV104" s="35"/>
    </row>
    <row r="105" spans="1:48" ht="14.25" customHeight="1" x14ac:dyDescent="0.15">
      <c r="A105" s="40"/>
      <c r="B105" s="40"/>
      <c r="C105"/>
      <c r="D105" s="36"/>
      <c r="E105" s="25"/>
      <c r="F105"/>
      <c r="G105" s="52"/>
      <c r="H105" s="52"/>
      <c r="I105" s="53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35"/>
      <c r="AL105" s="35"/>
      <c r="AM105" s="35"/>
      <c r="AN105" s="35"/>
      <c r="AO105" s="35"/>
      <c r="AP105" s="54"/>
      <c r="AQ105" s="54"/>
      <c r="AR105" s="54"/>
      <c r="AS105" s="54"/>
      <c r="AT105" s="35"/>
      <c r="AU105" s="35"/>
      <c r="AV105" s="35"/>
    </row>
    <row r="106" spans="1:48" ht="14.25" customHeight="1" x14ac:dyDescent="0.15">
      <c r="A106" s="40"/>
      <c r="B106" s="40"/>
      <c r="C106"/>
      <c r="D106" s="36"/>
      <c r="E106" s="25"/>
      <c r="F106"/>
      <c r="G106" s="52"/>
      <c r="H106" s="53"/>
      <c r="I106" s="53"/>
      <c r="J106" s="52"/>
      <c r="K106" s="52"/>
      <c r="L106" s="52"/>
      <c r="M106" s="52"/>
      <c r="N106" s="52"/>
      <c r="O106" s="52"/>
      <c r="P106" s="52"/>
      <c r="Q106" s="53"/>
      <c r="R106" s="52"/>
      <c r="S106" s="52"/>
      <c r="T106" s="52"/>
      <c r="U106" s="52"/>
      <c r="V106" s="53"/>
      <c r="W106" s="52"/>
      <c r="X106" s="52"/>
      <c r="Y106" s="52"/>
      <c r="Z106" s="52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35"/>
      <c r="AL106" s="35"/>
      <c r="AM106" s="35"/>
      <c r="AN106" s="35"/>
      <c r="AO106" s="35"/>
      <c r="AP106" s="54"/>
      <c r="AQ106" s="35"/>
      <c r="AR106" s="54"/>
      <c r="AS106" s="35"/>
      <c r="AT106" s="35"/>
      <c r="AU106" s="35"/>
      <c r="AV106" s="35"/>
    </row>
    <row r="107" spans="1:48" ht="14.25" customHeight="1" x14ac:dyDescent="0.15">
      <c r="A107" s="40"/>
      <c r="B107" s="40"/>
      <c r="C107"/>
      <c r="D107" s="36"/>
      <c r="E107" s="25"/>
      <c r="F107"/>
      <c r="G107" s="53"/>
      <c r="H107" s="53"/>
      <c r="I107" s="53"/>
      <c r="J107" s="52"/>
      <c r="K107" s="52"/>
      <c r="L107" s="52"/>
      <c r="M107" s="52"/>
      <c r="N107" s="52"/>
      <c r="O107" s="52"/>
      <c r="P107" s="52"/>
      <c r="Q107" s="53"/>
      <c r="R107" s="52"/>
      <c r="S107" s="52"/>
      <c r="T107" s="52"/>
      <c r="U107" s="52"/>
      <c r="V107" s="53"/>
      <c r="W107" s="53"/>
      <c r="X107" s="52"/>
      <c r="Y107" s="52"/>
      <c r="Z107" s="52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35"/>
      <c r="AL107" s="35"/>
      <c r="AM107" s="35"/>
      <c r="AN107" s="35"/>
      <c r="AO107" s="35"/>
      <c r="AP107" s="54"/>
      <c r="AQ107" s="35"/>
      <c r="AR107" s="54"/>
      <c r="AS107" s="35"/>
      <c r="AT107" s="35"/>
      <c r="AU107" s="35"/>
      <c r="AV107" s="35"/>
    </row>
    <row r="108" spans="1:48" ht="14.25" customHeight="1" x14ac:dyDescent="0.15">
      <c r="A108" s="40"/>
      <c r="B108" s="40"/>
      <c r="C108"/>
      <c r="D108" s="36"/>
      <c r="E108" s="25"/>
      <c r="F108"/>
      <c r="G108" s="53"/>
      <c r="H108" s="53"/>
      <c r="I108" s="53"/>
      <c r="J108" s="52"/>
      <c r="K108" s="52"/>
      <c r="L108" s="52"/>
      <c r="M108" s="52"/>
      <c r="N108" s="52"/>
      <c r="O108" s="52"/>
      <c r="P108" s="52"/>
      <c r="Q108" s="53"/>
      <c r="R108" s="52"/>
      <c r="S108" s="52"/>
      <c r="T108" s="52"/>
      <c r="U108" s="52"/>
      <c r="V108" s="53"/>
      <c r="W108" s="53"/>
      <c r="X108" s="52"/>
      <c r="Y108" s="52"/>
      <c r="Z108" s="52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35"/>
      <c r="AL108" s="35"/>
      <c r="AM108" s="35"/>
      <c r="AN108" s="35"/>
      <c r="AO108" s="35"/>
      <c r="AP108" s="35"/>
      <c r="AQ108" s="35"/>
      <c r="AR108" s="54"/>
      <c r="AS108" s="35"/>
      <c r="AT108" s="35"/>
      <c r="AU108" s="35"/>
      <c r="AV108" s="35"/>
    </row>
    <row r="109" spans="1:48" ht="14.25" customHeight="1" x14ac:dyDescent="0.15">
      <c r="A109" s="40"/>
      <c r="B109" s="40"/>
      <c r="C109"/>
      <c r="D109" s="36"/>
      <c r="E109" s="25"/>
      <c r="F109"/>
      <c r="G109" s="53"/>
      <c r="H109" s="53"/>
      <c r="I109" s="53"/>
      <c r="J109" s="52"/>
      <c r="K109" s="52"/>
      <c r="L109" s="52"/>
      <c r="M109" s="52"/>
      <c r="N109" s="52"/>
      <c r="O109" s="52"/>
      <c r="P109" s="52"/>
      <c r="Q109" s="53"/>
      <c r="R109" s="52"/>
      <c r="S109" s="52"/>
      <c r="T109" s="52"/>
      <c r="U109" s="52"/>
      <c r="V109" s="53"/>
      <c r="W109" s="53"/>
      <c r="X109" s="52"/>
      <c r="Y109" s="52"/>
      <c r="Z109" s="52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1:48" ht="14.25" customHeight="1" x14ac:dyDescent="0.15">
      <c r="A110" s="40"/>
      <c r="B110" s="40"/>
      <c r="C110"/>
      <c r="D110" s="36"/>
      <c r="E110" s="25"/>
      <c r="F110"/>
      <c r="G110" s="53"/>
      <c r="H110" s="53"/>
      <c r="I110" s="53"/>
      <c r="J110" s="52"/>
      <c r="K110" s="52"/>
      <c r="L110" s="52"/>
      <c r="M110" s="52"/>
      <c r="N110" s="52"/>
      <c r="O110" s="52"/>
      <c r="P110" s="52"/>
      <c r="Q110" s="53"/>
      <c r="R110" s="52"/>
      <c r="S110" s="53"/>
      <c r="T110" s="53"/>
      <c r="U110" s="53"/>
      <c r="V110" s="53"/>
      <c r="W110" s="53"/>
      <c r="X110" s="52"/>
      <c r="Y110" s="53"/>
      <c r="Z110" s="53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1:48" ht="14.25" customHeight="1" x14ac:dyDescent="0.15">
      <c r="A111" s="40"/>
      <c r="B111" s="40"/>
      <c r="C111"/>
      <c r="D111" s="36"/>
      <c r="E111" s="25"/>
      <c r="F111"/>
      <c r="G111" s="53"/>
      <c r="H111" s="53"/>
      <c r="I111" s="53"/>
      <c r="J111" s="52"/>
      <c r="K111" s="52"/>
      <c r="L111" s="52"/>
      <c r="M111" s="52"/>
      <c r="N111" s="52"/>
      <c r="O111" s="52"/>
      <c r="P111" s="52"/>
      <c r="Q111" s="53"/>
      <c r="R111" s="52"/>
      <c r="S111" s="53"/>
      <c r="T111" s="53"/>
      <c r="U111" s="53"/>
      <c r="V111" s="53"/>
      <c r="W111" s="53"/>
      <c r="X111" s="52"/>
      <c r="Y111" s="53"/>
      <c r="Z111" s="53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1:48" ht="14.25" customHeight="1" x14ac:dyDescent="0.15">
      <c r="A112" s="40"/>
      <c r="B112" s="40"/>
      <c r="C112"/>
      <c r="D112" s="36"/>
      <c r="E112" s="25"/>
      <c r="F112"/>
      <c r="G112" s="53"/>
      <c r="H112" s="53"/>
      <c r="I112" s="53"/>
      <c r="J112" s="52"/>
      <c r="K112" s="52"/>
      <c r="L112" s="52"/>
      <c r="M112" s="52"/>
      <c r="N112" s="52"/>
      <c r="O112" s="52"/>
      <c r="P112" s="52"/>
      <c r="Q112" s="53"/>
      <c r="R112" s="52"/>
      <c r="S112" s="53"/>
      <c r="T112" s="53"/>
      <c r="U112" s="53"/>
      <c r="V112" s="53"/>
      <c r="W112" s="53"/>
      <c r="X112" s="52"/>
      <c r="Y112" s="53"/>
      <c r="Z112" s="53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1:48" ht="14.25" customHeight="1" x14ac:dyDescent="0.15">
      <c r="A113" s="40"/>
      <c r="B113" s="40"/>
      <c r="C113"/>
      <c r="D113" s="36"/>
      <c r="E113" s="25"/>
      <c r="F113"/>
      <c r="G113" s="53"/>
      <c r="H113" s="53"/>
      <c r="I113" s="53"/>
      <c r="J113" s="52"/>
      <c r="K113" s="52"/>
      <c r="L113" s="52"/>
      <c r="M113" s="52"/>
      <c r="N113" s="52"/>
      <c r="O113" s="52"/>
      <c r="P113" s="52"/>
      <c r="Q113" s="53"/>
      <c r="R113" s="52"/>
      <c r="S113" s="53"/>
      <c r="T113" s="53"/>
      <c r="U113" s="53"/>
      <c r="V113" s="53"/>
      <c r="W113" s="53"/>
      <c r="X113" s="52"/>
      <c r="Y113" s="53"/>
      <c r="Z113" s="53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1:48" ht="14.25" customHeight="1" x14ac:dyDescent="0.15">
      <c r="A114" s="40"/>
      <c r="B114" s="40"/>
      <c r="C114"/>
      <c r="D114" s="36"/>
      <c r="E114" s="25"/>
      <c r="F114"/>
      <c r="G114" s="35"/>
      <c r="H114" s="35"/>
      <c r="I114" s="35"/>
      <c r="J114" s="35"/>
      <c r="K114" s="40"/>
      <c r="L114" s="40"/>
      <c r="M114" s="40"/>
      <c r="N114" s="40"/>
      <c r="O114" s="40"/>
      <c r="P114" s="40"/>
      <c r="Q114" s="40"/>
      <c r="R114" s="40"/>
      <c r="S114" s="40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1:48" ht="14.25" customHeight="1" x14ac:dyDescent="0.15">
      <c r="A115" s="40"/>
      <c r="B115" s="40"/>
      <c r="C115"/>
      <c r="D115" s="36"/>
      <c r="E115" s="25"/>
      <c r="F115"/>
      <c r="G115" s="35"/>
      <c r="H115" s="35"/>
      <c r="I115" s="35"/>
      <c r="J115" s="35"/>
      <c r="K115" s="40"/>
      <c r="L115" s="40"/>
      <c r="M115" s="40"/>
      <c r="N115" s="40"/>
      <c r="O115" s="40"/>
      <c r="P115" s="40"/>
      <c r="Q115" s="40"/>
      <c r="R115" s="40"/>
      <c r="S115" s="40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1:48" ht="14.25" customHeight="1" x14ac:dyDescent="0.15">
      <c r="A116" s="40"/>
      <c r="B116" s="40"/>
      <c r="C116"/>
      <c r="D116" s="36"/>
      <c r="E116" s="25"/>
      <c r="F116"/>
      <c r="G116" s="35"/>
      <c r="H116" s="35"/>
      <c r="I116" s="35"/>
      <c r="J116" s="35"/>
      <c r="K116" s="40"/>
      <c r="L116" s="40"/>
      <c r="M116" s="40"/>
      <c r="N116" s="40"/>
      <c r="O116" s="40"/>
      <c r="P116" s="40"/>
      <c r="Q116" s="40"/>
      <c r="R116" s="40"/>
      <c r="S116" s="40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1:48" ht="14.25" customHeight="1" x14ac:dyDescent="0.15">
      <c r="A117" s="40"/>
      <c r="B117" s="40"/>
      <c r="C117"/>
      <c r="D117" s="36"/>
      <c r="E117" s="25"/>
      <c r="F117"/>
      <c r="G117" s="35"/>
      <c r="H117" s="35"/>
      <c r="I117" s="35"/>
      <c r="J117" s="35"/>
      <c r="K117" s="40"/>
      <c r="L117" s="40"/>
      <c r="M117" s="40"/>
      <c r="N117" s="40"/>
      <c r="O117" s="40"/>
      <c r="P117" s="40"/>
      <c r="Q117" s="40"/>
      <c r="R117" s="40"/>
      <c r="S117" s="40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1:48" ht="14.25" customHeight="1" x14ac:dyDescent="0.15">
      <c r="A118" s="40"/>
      <c r="B118" s="40"/>
      <c r="C118"/>
      <c r="D118" s="36"/>
      <c r="E118" s="25"/>
      <c r="F118"/>
      <c r="G118" s="35"/>
      <c r="H118" s="35"/>
      <c r="I118" s="35"/>
      <c r="J118" s="35"/>
      <c r="K118" s="40"/>
      <c r="L118" s="40"/>
      <c r="M118" s="40"/>
      <c r="N118" s="40"/>
      <c r="O118" s="40"/>
      <c r="P118" s="40"/>
      <c r="Q118" s="40"/>
      <c r="R118" s="40"/>
      <c r="S118" s="40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1:48" ht="14.25" customHeight="1" x14ac:dyDescent="0.15">
      <c r="A119" s="40"/>
      <c r="B119" s="40"/>
      <c r="C119"/>
      <c r="D119" s="36"/>
      <c r="E119" s="25"/>
      <c r="F119"/>
      <c r="G119" s="35"/>
      <c r="H119" s="35"/>
      <c r="I119" s="35"/>
      <c r="J119" s="35"/>
      <c r="K119" s="40"/>
      <c r="L119" s="40"/>
      <c r="M119" s="40"/>
      <c r="N119" s="40"/>
      <c r="O119" s="40"/>
      <c r="P119" s="40"/>
      <c r="Q119" s="40"/>
      <c r="R119" s="40"/>
      <c r="S119" s="40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1:48" ht="14.25" customHeight="1" x14ac:dyDescent="0.15">
      <c r="A120" s="40"/>
      <c r="B120" s="40"/>
      <c r="C120"/>
      <c r="D120" s="36"/>
      <c r="E120" s="25"/>
      <c r="F120"/>
      <c r="G120" s="35"/>
      <c r="H120" s="35"/>
      <c r="I120" s="35"/>
      <c r="J120" s="35"/>
      <c r="K120" s="40"/>
      <c r="L120" s="40"/>
      <c r="M120" s="40"/>
      <c r="N120" s="40"/>
      <c r="O120" s="40"/>
      <c r="P120" s="40"/>
      <c r="Q120" s="40"/>
      <c r="R120" s="40"/>
      <c r="S120" s="40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4.25" customHeight="1" x14ac:dyDescent="0.15">
      <c r="A121" s="40"/>
      <c r="B121" s="40"/>
      <c r="C121"/>
      <c r="D121" s="36"/>
      <c r="E121" s="25"/>
      <c r="F121"/>
      <c r="G121" s="35"/>
      <c r="H121" s="35"/>
      <c r="I121" s="35"/>
      <c r="J121" s="35"/>
      <c r="K121" s="40"/>
      <c r="L121" s="40"/>
      <c r="M121" s="40"/>
      <c r="N121" s="40"/>
      <c r="O121" s="40"/>
      <c r="P121" s="40"/>
      <c r="Q121" s="40"/>
      <c r="R121" s="40"/>
      <c r="S121" s="40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1:48" ht="14.25" customHeight="1" x14ac:dyDescent="0.15">
      <c r="A122" s="40"/>
      <c r="B122" s="40"/>
      <c r="C122"/>
      <c r="D122" s="36"/>
      <c r="E122" s="25"/>
      <c r="F122"/>
      <c r="G122" s="35"/>
      <c r="H122" s="35"/>
      <c r="I122" s="35"/>
      <c r="J122" s="35"/>
      <c r="K122" s="40"/>
      <c r="L122" s="40"/>
      <c r="M122" s="40"/>
      <c r="N122" s="40"/>
      <c r="O122" s="40"/>
      <c r="P122" s="40"/>
      <c r="Q122" s="40"/>
      <c r="R122" s="40"/>
      <c r="S122" s="40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1:48" ht="14.25" customHeight="1" x14ac:dyDescent="0.15">
      <c r="A123" s="40"/>
      <c r="B123" s="40"/>
      <c r="C123"/>
      <c r="D123" s="36"/>
      <c r="E123" s="25"/>
      <c r="F123"/>
      <c r="G123" s="35"/>
      <c r="H123" s="35"/>
      <c r="I123" s="35"/>
      <c r="J123" s="35"/>
      <c r="K123" s="40"/>
      <c r="L123" s="40"/>
      <c r="M123" s="40"/>
      <c r="N123" s="40"/>
      <c r="O123" s="40"/>
      <c r="P123" s="40"/>
      <c r="Q123" s="40"/>
      <c r="R123" s="40"/>
      <c r="S123" s="40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  <row r="124" spans="1:48" ht="14.25" customHeight="1" x14ac:dyDescent="0.15">
      <c r="A124" s="40"/>
      <c r="B124" s="40"/>
      <c r="C124"/>
      <c r="D124" s="36"/>
      <c r="E124" s="25"/>
      <c r="F124"/>
      <c r="G124" s="35"/>
      <c r="H124" s="35"/>
      <c r="I124" s="35"/>
      <c r="J124" s="35"/>
      <c r="K124" s="40"/>
      <c r="L124" s="40"/>
      <c r="M124" s="40"/>
      <c r="N124" s="40"/>
      <c r="O124" s="40"/>
      <c r="P124" s="40"/>
      <c r="Q124" s="40"/>
      <c r="R124" s="40"/>
      <c r="S124" s="40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</row>
    <row r="125" spans="1:48" ht="14.25" customHeight="1" x14ac:dyDescent="0.15">
      <c r="A125" s="40"/>
      <c r="B125" s="40"/>
      <c r="C125"/>
      <c r="D125" s="36"/>
      <c r="E125" s="25"/>
      <c r="F125"/>
      <c r="G125" s="35"/>
      <c r="H125" s="35"/>
      <c r="I125" s="35"/>
      <c r="J125" s="35"/>
      <c r="K125" s="40"/>
      <c r="L125" s="40"/>
      <c r="M125" s="40"/>
      <c r="N125" s="40"/>
      <c r="O125" s="40"/>
      <c r="P125" s="40"/>
      <c r="Q125" s="40"/>
      <c r="R125" s="40"/>
      <c r="S125" s="40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</row>
    <row r="126" spans="1:48" ht="14.25" customHeight="1" x14ac:dyDescent="0.15">
      <c r="A126" s="40"/>
      <c r="B126" s="40"/>
      <c r="C126"/>
      <c r="D126" s="36"/>
      <c r="E126" s="25"/>
      <c r="F126"/>
      <c r="G126" s="35"/>
      <c r="H126" s="35"/>
      <c r="I126" s="35"/>
      <c r="J126" s="35"/>
      <c r="K126" s="40"/>
      <c r="L126" s="40"/>
      <c r="M126" s="40"/>
      <c r="N126" s="40"/>
      <c r="O126" s="40"/>
      <c r="P126" s="40"/>
      <c r="Q126" s="40"/>
      <c r="R126" s="40"/>
      <c r="S126" s="40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</row>
    <row r="127" spans="1:48" ht="14.25" customHeight="1" x14ac:dyDescent="0.15">
      <c r="A127" s="40"/>
      <c r="B127" s="40"/>
      <c r="C127"/>
      <c r="D127" s="36"/>
      <c r="E127" s="25"/>
      <c r="F127"/>
      <c r="G127" s="35"/>
      <c r="H127" s="35"/>
      <c r="I127" s="35"/>
      <c r="J127" s="35"/>
      <c r="K127" s="40"/>
      <c r="L127" s="40"/>
      <c r="M127" s="40"/>
      <c r="N127" s="40"/>
      <c r="O127" s="40"/>
      <c r="P127" s="40"/>
      <c r="Q127" s="40"/>
      <c r="R127" s="40"/>
      <c r="S127" s="40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</row>
    <row r="128" spans="1:48" ht="14.25" customHeight="1" x14ac:dyDescent="0.15">
      <c r="A128" s="40"/>
      <c r="B128" s="40"/>
      <c r="C128"/>
      <c r="D128" s="36"/>
      <c r="E128" s="25"/>
      <c r="F128"/>
      <c r="G128" s="35"/>
      <c r="H128" s="35"/>
      <c r="I128" s="35"/>
      <c r="J128" s="35"/>
      <c r="K128" s="40"/>
      <c r="L128" s="40"/>
      <c r="M128" s="40"/>
      <c r="N128" s="40"/>
      <c r="O128" s="40"/>
      <c r="P128" s="40"/>
      <c r="Q128" s="40"/>
      <c r="R128" s="40"/>
      <c r="S128" s="40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</row>
    <row r="129" spans="1:48" ht="14.25" customHeight="1" x14ac:dyDescent="0.15">
      <c r="A129" s="40"/>
      <c r="B129" s="40"/>
      <c r="C129"/>
      <c r="D129" s="36"/>
      <c r="E129" s="25"/>
      <c r="F129"/>
      <c r="G129" s="35"/>
      <c r="H129" s="35"/>
      <c r="I129" s="35"/>
      <c r="J129" s="35"/>
      <c r="K129" s="40"/>
      <c r="L129" s="40"/>
      <c r="M129" s="40"/>
      <c r="N129" s="40"/>
      <c r="O129" s="40"/>
      <c r="P129" s="40"/>
      <c r="Q129" s="40"/>
      <c r="R129" s="40"/>
      <c r="S129" s="40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</row>
    <row r="130" spans="1:48" ht="14.25" customHeight="1" x14ac:dyDescent="0.15">
      <c r="A130" s="40"/>
      <c r="B130" s="40"/>
      <c r="C130"/>
      <c r="D130" s="36"/>
      <c r="E130" s="25"/>
      <c r="F130"/>
      <c r="G130" s="35"/>
      <c r="H130" s="35"/>
      <c r="I130" s="35"/>
      <c r="J130" s="35"/>
      <c r="K130" s="40"/>
      <c r="L130" s="40"/>
      <c r="M130" s="40"/>
      <c r="N130" s="40"/>
      <c r="O130" s="40"/>
      <c r="P130" s="40"/>
      <c r="Q130" s="40"/>
      <c r="R130" s="40"/>
      <c r="S130" s="40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</row>
    <row r="131" spans="1:48" ht="14.25" customHeight="1" x14ac:dyDescent="0.15">
      <c r="A131" s="40"/>
      <c r="B131" s="40"/>
      <c r="C131"/>
      <c r="D131" s="36"/>
      <c r="E131" s="25"/>
      <c r="F131"/>
      <c r="G131" s="35"/>
      <c r="H131" s="35"/>
      <c r="I131" s="35"/>
      <c r="J131" s="35"/>
      <c r="K131" s="40"/>
      <c r="L131" s="40"/>
      <c r="M131" s="40"/>
      <c r="N131" s="40"/>
      <c r="O131" s="40"/>
      <c r="P131" s="40"/>
      <c r="Q131" s="40"/>
      <c r="R131" s="40"/>
      <c r="S131" s="40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</row>
    <row r="132" spans="1:48" ht="14.25" customHeight="1" x14ac:dyDescent="0.15">
      <c r="A132" s="40"/>
      <c r="B132" s="40"/>
      <c r="C132"/>
      <c r="D132" s="36"/>
      <c r="E132" s="25"/>
      <c r="F132"/>
      <c r="G132" s="35"/>
      <c r="H132" s="35"/>
      <c r="I132" s="35"/>
      <c r="J132" s="35"/>
      <c r="K132" s="40"/>
      <c r="L132" s="40"/>
      <c r="M132" s="40"/>
      <c r="N132" s="40"/>
      <c r="O132" s="40"/>
      <c r="P132" s="40"/>
      <c r="Q132" s="40"/>
      <c r="R132" s="40"/>
      <c r="S132" s="40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</row>
    <row r="133" spans="1:48" ht="14.25" customHeight="1" x14ac:dyDescent="0.15">
      <c r="A133" s="40"/>
      <c r="B133" s="40"/>
      <c r="C133"/>
      <c r="D133" s="36"/>
      <c r="E133" s="25"/>
      <c r="F133"/>
      <c r="G133" s="35"/>
      <c r="H133" s="35"/>
      <c r="I133" s="35"/>
      <c r="J133" s="35"/>
      <c r="K133" s="40"/>
      <c r="L133" s="40"/>
      <c r="M133" s="40"/>
      <c r="N133" s="40"/>
      <c r="O133" s="40"/>
      <c r="P133" s="40"/>
      <c r="Q133" s="40"/>
      <c r="R133" s="40"/>
      <c r="S133" s="40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</row>
    <row r="134" spans="1:48" ht="14.25" customHeight="1" x14ac:dyDescent="0.15">
      <c r="A134" s="40"/>
      <c r="B134" s="40"/>
      <c r="C134"/>
      <c r="D134" s="36"/>
      <c r="E134" s="25"/>
      <c r="F134"/>
      <c r="G134" s="35"/>
      <c r="H134" s="35"/>
      <c r="I134" s="35"/>
      <c r="J134" s="35"/>
      <c r="K134" s="40"/>
      <c r="L134" s="40"/>
      <c r="M134" s="40"/>
      <c r="N134" s="40"/>
      <c r="O134" s="40"/>
      <c r="P134" s="40"/>
      <c r="Q134" s="40"/>
      <c r="R134" s="40"/>
      <c r="S134" s="40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</row>
    <row r="135" spans="1:48" ht="14.25" customHeight="1" x14ac:dyDescent="0.15">
      <c r="A135" s="40"/>
      <c r="B135" s="40"/>
      <c r="C135"/>
      <c r="D135" s="36"/>
      <c r="E135" s="25"/>
      <c r="F135"/>
      <c r="G135" s="35"/>
      <c r="H135" s="35"/>
      <c r="I135" s="35"/>
      <c r="J135" s="35"/>
      <c r="K135" s="40"/>
      <c r="L135" s="40"/>
      <c r="M135" s="40"/>
      <c r="N135" s="40"/>
      <c r="O135" s="40"/>
      <c r="P135" s="40"/>
      <c r="Q135" s="40"/>
      <c r="R135" s="40"/>
      <c r="S135" s="40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</row>
    <row r="136" spans="1:48" ht="14.25" customHeight="1" x14ac:dyDescent="0.15">
      <c r="A136" s="40"/>
      <c r="B136" s="40"/>
      <c r="C136"/>
      <c r="D136" s="36"/>
      <c r="E136" s="25"/>
      <c r="F136"/>
      <c r="G136" s="35"/>
      <c r="H136" s="35"/>
      <c r="I136" s="35"/>
      <c r="J136" s="35"/>
      <c r="K136" s="40"/>
      <c r="L136" s="40"/>
      <c r="M136" s="40"/>
      <c r="N136" s="40"/>
      <c r="O136" s="40"/>
      <c r="P136" s="40"/>
      <c r="Q136" s="40"/>
      <c r="R136" s="40"/>
      <c r="S136" s="40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</row>
    <row r="137" spans="1:48" ht="14.25" customHeight="1" x14ac:dyDescent="0.15">
      <c r="A137" s="40"/>
      <c r="B137" s="40"/>
      <c r="C137"/>
      <c r="D137" s="36"/>
      <c r="E137" s="25"/>
      <c r="F137"/>
      <c r="G137" s="35"/>
      <c r="H137" s="35"/>
      <c r="I137" s="35"/>
      <c r="J137" s="35"/>
      <c r="K137" s="40"/>
      <c r="L137" s="40"/>
      <c r="M137" s="40"/>
      <c r="N137" s="40"/>
      <c r="O137" s="40"/>
      <c r="P137" s="40"/>
      <c r="Q137" s="40"/>
      <c r="R137" s="40"/>
      <c r="S137" s="40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</row>
    <row r="138" spans="1:48" ht="14.25" customHeight="1" x14ac:dyDescent="0.15">
      <c r="A138" s="40"/>
      <c r="B138" s="40"/>
      <c r="C138"/>
      <c r="D138" s="36"/>
      <c r="E138" s="25"/>
      <c r="F138"/>
      <c r="G138" s="35"/>
      <c r="H138" s="35"/>
      <c r="I138" s="35"/>
      <c r="J138" s="35"/>
      <c r="K138" s="40"/>
      <c r="L138" s="40"/>
      <c r="M138" s="40"/>
      <c r="N138" s="40"/>
      <c r="O138" s="40"/>
      <c r="P138" s="40"/>
      <c r="Q138" s="40"/>
      <c r="R138" s="40"/>
      <c r="S138" s="40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</row>
    <row r="139" spans="1:48" ht="14.25" customHeight="1" x14ac:dyDescent="0.15">
      <c r="A139" s="40"/>
      <c r="B139" s="40"/>
      <c r="C139"/>
      <c r="D139" s="36"/>
      <c r="E139" s="25"/>
      <c r="F139"/>
      <c r="G139" s="35"/>
      <c r="H139" s="35"/>
      <c r="I139" s="35"/>
      <c r="J139" s="35"/>
      <c r="K139" s="40"/>
      <c r="L139" s="40"/>
      <c r="M139" s="40"/>
      <c r="N139" s="40"/>
      <c r="O139" s="40"/>
      <c r="P139" s="40"/>
      <c r="Q139" s="40"/>
      <c r="R139" s="40"/>
      <c r="S139" s="40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</row>
    <row r="140" spans="1:48" ht="14.25" customHeight="1" x14ac:dyDescent="0.15">
      <c r="A140" s="40"/>
      <c r="B140" s="40"/>
      <c r="C140"/>
      <c r="D140" s="36"/>
      <c r="E140" s="25"/>
      <c r="F140"/>
      <c r="G140" s="35"/>
      <c r="H140" s="35"/>
      <c r="I140" s="35"/>
      <c r="J140" s="35"/>
      <c r="K140" s="40"/>
      <c r="L140" s="40"/>
      <c r="M140" s="40"/>
      <c r="N140" s="40"/>
      <c r="O140" s="40"/>
      <c r="P140" s="40"/>
      <c r="Q140" s="40"/>
      <c r="R140" s="40"/>
      <c r="S140" s="40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</row>
    <row r="141" spans="1:48" ht="14.25" customHeight="1" x14ac:dyDescent="0.15">
      <c r="A141" s="40"/>
      <c r="B141" s="40"/>
      <c r="C141"/>
      <c r="D141" s="36"/>
      <c r="E141" s="25"/>
      <c r="F141"/>
      <c r="G141" s="35"/>
      <c r="H141" s="35"/>
      <c r="I141" s="35"/>
      <c r="J141" s="35"/>
      <c r="K141" s="40"/>
      <c r="L141" s="40"/>
      <c r="M141" s="40"/>
      <c r="N141" s="40"/>
      <c r="O141" s="40"/>
      <c r="P141" s="40"/>
      <c r="Q141" s="40"/>
      <c r="R141" s="40"/>
      <c r="S141" s="40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</row>
    <row r="142" spans="1:48" ht="14.25" customHeight="1" x14ac:dyDescent="0.15">
      <c r="A142" s="40"/>
      <c r="B142" s="40"/>
      <c r="C142"/>
      <c r="D142" s="36"/>
      <c r="E142" s="25"/>
      <c r="F142"/>
      <c r="G142" s="35"/>
      <c r="H142" s="35"/>
      <c r="I142" s="35"/>
      <c r="J142" s="35"/>
      <c r="K142" s="40"/>
      <c r="L142" s="40"/>
      <c r="M142" s="40"/>
      <c r="N142" s="40"/>
      <c r="O142" s="40"/>
      <c r="P142" s="40"/>
      <c r="Q142" s="40"/>
      <c r="R142" s="40"/>
      <c r="S142" s="40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</row>
    <row r="143" spans="1:48" ht="14.25" customHeight="1" x14ac:dyDescent="0.15">
      <c r="A143" s="40"/>
      <c r="B143" s="40"/>
      <c r="C143"/>
      <c r="D143" s="36"/>
      <c r="E143" s="25"/>
      <c r="F143"/>
      <c r="G143" s="35"/>
      <c r="H143" s="35"/>
      <c r="I143" s="35"/>
      <c r="J143" s="35"/>
      <c r="K143" s="40"/>
      <c r="L143" s="40"/>
      <c r="M143" s="40"/>
      <c r="N143" s="40"/>
      <c r="O143" s="40"/>
      <c r="P143" s="40"/>
      <c r="Q143" s="40"/>
      <c r="R143" s="40"/>
      <c r="S143" s="40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</row>
    <row r="144" spans="1:48" ht="14.25" customHeight="1" x14ac:dyDescent="0.15">
      <c r="A144" s="40"/>
      <c r="B144" s="40"/>
      <c r="C144"/>
      <c r="D144" s="36"/>
      <c r="E144" s="25"/>
      <c r="F144"/>
      <c r="G144" s="35"/>
      <c r="H144" s="35"/>
      <c r="I144" s="35"/>
      <c r="J144" s="35"/>
      <c r="K144" s="40"/>
      <c r="L144" s="40"/>
      <c r="M144" s="40"/>
      <c r="N144" s="40"/>
      <c r="O144" s="40"/>
      <c r="P144" s="40"/>
      <c r="Q144" s="40"/>
      <c r="R144" s="40"/>
      <c r="S144" s="40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</row>
    <row r="145" spans="1:48" ht="14.25" customHeight="1" x14ac:dyDescent="0.15">
      <c r="A145" s="40"/>
      <c r="B145" s="40"/>
      <c r="C145"/>
      <c r="D145" s="36"/>
      <c r="E145" s="25"/>
      <c r="F145"/>
      <c r="G145" s="35"/>
      <c r="H145" s="35"/>
      <c r="I145" s="35"/>
      <c r="J145" s="35"/>
      <c r="K145" s="40"/>
      <c r="L145" s="40"/>
      <c r="M145" s="40"/>
      <c r="N145" s="40"/>
      <c r="O145" s="40"/>
      <c r="P145" s="40"/>
      <c r="Q145" s="40"/>
      <c r="R145" s="40"/>
      <c r="S145" s="40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</row>
    <row r="146" spans="1:48" ht="14.25" customHeight="1" x14ac:dyDescent="0.15">
      <c r="A146" s="40"/>
      <c r="B146" s="40"/>
      <c r="C146"/>
      <c r="D146" s="36"/>
      <c r="E146" s="25"/>
      <c r="F146"/>
      <c r="G146" s="35"/>
      <c r="H146" s="35"/>
      <c r="I146" s="35"/>
      <c r="J146" s="35"/>
      <c r="K146" s="40"/>
      <c r="L146" s="40"/>
      <c r="M146" s="40"/>
      <c r="N146" s="40"/>
      <c r="O146" s="40"/>
      <c r="P146" s="40"/>
      <c r="Q146" s="40"/>
      <c r="R146" s="40"/>
      <c r="S146" s="40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</row>
    <row r="147" spans="1:48" ht="14.25" customHeight="1" x14ac:dyDescent="0.15">
      <c r="A147" s="40"/>
      <c r="B147" s="40"/>
      <c r="C147"/>
      <c r="D147" s="36"/>
      <c r="E147" s="25"/>
      <c r="F147"/>
      <c r="G147" s="35"/>
      <c r="H147" s="35"/>
      <c r="I147" s="35"/>
      <c r="J147" s="35"/>
      <c r="K147" s="40"/>
      <c r="L147" s="40"/>
      <c r="M147" s="40"/>
      <c r="N147" s="40"/>
      <c r="O147" s="40"/>
      <c r="P147" s="40"/>
      <c r="Q147" s="40"/>
      <c r="R147" s="40"/>
      <c r="S147" s="40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</row>
    <row r="148" spans="1:48" ht="14.25" customHeight="1" x14ac:dyDescent="0.15">
      <c r="A148" s="40"/>
      <c r="B148" s="40"/>
      <c r="C148"/>
      <c r="D148" s="36"/>
      <c r="E148" s="25"/>
      <c r="F148"/>
      <c r="G148" s="35"/>
      <c r="H148" s="35"/>
      <c r="I148" s="35"/>
      <c r="J148" s="35"/>
      <c r="K148" s="40"/>
      <c r="L148" s="40"/>
      <c r="M148" s="40"/>
      <c r="N148" s="40"/>
      <c r="O148" s="40"/>
      <c r="P148" s="40"/>
      <c r="Q148" s="40"/>
      <c r="R148" s="40"/>
      <c r="S148" s="40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</row>
    <row r="149" spans="1:48" ht="14.25" customHeight="1" x14ac:dyDescent="0.15">
      <c r="A149" s="40"/>
      <c r="B149" s="40"/>
      <c r="C149"/>
      <c r="D149" s="36"/>
      <c r="E149" s="25"/>
      <c r="F149"/>
      <c r="G149" s="35"/>
      <c r="H149" s="35"/>
      <c r="I149" s="35"/>
      <c r="J149" s="35"/>
      <c r="K149" s="40"/>
      <c r="L149" s="40"/>
      <c r="M149" s="40"/>
      <c r="N149" s="40"/>
      <c r="O149" s="40"/>
      <c r="P149" s="40"/>
      <c r="Q149" s="40"/>
      <c r="R149" s="40"/>
      <c r="S149" s="40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</row>
    <row r="150" spans="1:48" ht="14.25" customHeight="1" x14ac:dyDescent="0.15">
      <c r="A150" s="40"/>
      <c r="B150" s="40"/>
      <c r="C150"/>
      <c r="D150" s="36"/>
      <c r="E150" s="25"/>
      <c r="F150"/>
      <c r="G150" s="35"/>
      <c r="H150" s="35"/>
      <c r="I150" s="35"/>
      <c r="J150" s="35"/>
      <c r="K150" s="40"/>
      <c r="L150" s="40"/>
      <c r="M150" s="40"/>
      <c r="N150" s="40"/>
      <c r="O150" s="40"/>
      <c r="P150" s="40"/>
      <c r="Q150" s="40"/>
      <c r="R150" s="40"/>
      <c r="S150" s="40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</row>
    <row r="151" spans="1:48" ht="14.25" customHeight="1" x14ac:dyDescent="0.15">
      <c r="A151" s="40"/>
      <c r="B151" s="40"/>
      <c r="C151"/>
      <c r="D151" s="36"/>
      <c r="E151" s="25"/>
      <c r="F151"/>
      <c r="G151" s="35"/>
      <c r="H151" s="35"/>
      <c r="I151" s="35"/>
      <c r="J151" s="35"/>
      <c r="K151" s="40"/>
      <c r="L151" s="40"/>
      <c r="M151" s="40"/>
      <c r="N151" s="40"/>
      <c r="O151" s="40"/>
      <c r="P151" s="40"/>
      <c r="Q151" s="40"/>
      <c r="R151" s="40"/>
      <c r="S151" s="40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</row>
    <row r="152" spans="1:48" ht="14.25" customHeight="1" x14ac:dyDescent="0.15">
      <c r="A152" s="40"/>
      <c r="B152" s="40"/>
      <c r="C152"/>
      <c r="D152" s="36"/>
      <c r="E152" s="25"/>
      <c r="F152"/>
      <c r="G152" s="35"/>
      <c r="H152" s="35"/>
      <c r="I152" s="35"/>
      <c r="J152" s="35"/>
      <c r="K152" s="40"/>
      <c r="L152" s="40"/>
      <c r="M152" s="40"/>
      <c r="N152" s="40"/>
      <c r="O152" s="40"/>
      <c r="P152" s="40"/>
      <c r="Q152" s="40"/>
      <c r="R152" s="40"/>
      <c r="S152" s="40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</row>
    <row r="153" spans="1:48" ht="14.25" customHeight="1" x14ac:dyDescent="0.15">
      <c r="A153" s="40"/>
      <c r="B153" s="40"/>
      <c r="C153"/>
      <c r="D153"/>
      <c r="E153"/>
      <c r="F153"/>
      <c r="G153" s="35"/>
      <c r="H153" s="35"/>
      <c r="I153" s="35"/>
      <c r="J153" s="35"/>
      <c r="K153" s="40"/>
      <c r="L153" s="40"/>
      <c r="M153" s="40"/>
      <c r="N153" s="40"/>
      <c r="O153" s="40"/>
      <c r="P153" s="40"/>
      <c r="Q153" s="40"/>
      <c r="R153" s="40"/>
      <c r="S153" s="40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</row>
    <row r="154" spans="1:48" ht="14.25" customHeight="1" x14ac:dyDescent="0.15">
      <c r="A154" s="40"/>
      <c r="B154" s="40"/>
      <c r="C154"/>
      <c r="D154"/>
      <c r="E154"/>
      <c r="F154"/>
      <c r="G154" s="35"/>
      <c r="H154" s="35"/>
      <c r="I154" s="35"/>
      <c r="J154" s="35"/>
      <c r="K154" s="40"/>
      <c r="L154" s="40"/>
      <c r="M154" s="40"/>
      <c r="N154" s="40"/>
      <c r="O154" s="40"/>
      <c r="P154" s="40"/>
      <c r="Q154" s="40"/>
      <c r="R154" s="40"/>
      <c r="S154" s="40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</row>
    <row r="155" spans="1:48" ht="14.25" customHeight="1" x14ac:dyDescent="0.15">
      <c r="A155" s="40"/>
      <c r="B155" s="40"/>
      <c r="C155"/>
      <c r="D155"/>
      <c r="E155"/>
      <c r="F155"/>
      <c r="G155" s="35"/>
      <c r="H155" s="35"/>
      <c r="I155" s="35"/>
      <c r="J155" s="35"/>
      <c r="K155" s="40"/>
      <c r="L155" s="40"/>
      <c r="M155" s="40"/>
      <c r="N155" s="40"/>
      <c r="O155" s="40"/>
      <c r="P155" s="40"/>
      <c r="Q155" s="40"/>
      <c r="R155" s="40"/>
      <c r="S155" s="40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</row>
    <row r="156" spans="1:48" ht="14.25" customHeight="1" x14ac:dyDescent="0.15">
      <c r="A156" s="40"/>
      <c r="B156" s="40"/>
      <c r="C156"/>
      <c r="D156"/>
      <c r="E156"/>
      <c r="F156"/>
      <c r="G156" s="35"/>
      <c r="H156" s="35"/>
      <c r="I156" s="35"/>
      <c r="J156" s="35"/>
      <c r="K156" s="40"/>
      <c r="L156" s="40"/>
      <c r="M156" s="40"/>
      <c r="N156" s="40"/>
      <c r="O156" s="40"/>
      <c r="P156" s="40"/>
      <c r="Q156" s="40"/>
      <c r="R156" s="40"/>
      <c r="S156" s="40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</row>
    <row r="157" spans="1:48" ht="14.25" customHeight="1" x14ac:dyDescent="0.15">
      <c r="A157" s="40"/>
      <c r="B157" s="40"/>
      <c r="C157"/>
      <c r="D157"/>
      <c r="E157"/>
      <c r="F157"/>
      <c r="G157" s="35"/>
      <c r="H157" s="35"/>
      <c r="I157" s="35"/>
      <c r="J157" s="35"/>
      <c r="K157" s="40"/>
      <c r="L157" s="40"/>
      <c r="M157" s="40"/>
      <c r="N157" s="40"/>
      <c r="O157" s="40"/>
      <c r="P157" s="40"/>
      <c r="Q157" s="40"/>
      <c r="R157" s="40"/>
      <c r="S157" s="40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</row>
    <row r="158" spans="1:48" ht="14.25" customHeight="1" x14ac:dyDescent="0.15">
      <c r="A158" s="40"/>
      <c r="B158" s="40"/>
      <c r="C158"/>
      <c r="D158"/>
      <c r="E158"/>
      <c r="F158"/>
      <c r="G158" s="35"/>
      <c r="H158" s="35"/>
      <c r="I158" s="35"/>
      <c r="J158" s="35"/>
      <c r="K158" s="40"/>
      <c r="L158" s="40"/>
      <c r="M158" s="40"/>
      <c r="N158" s="40"/>
      <c r="O158" s="40"/>
      <c r="P158" s="40"/>
      <c r="Q158" s="40"/>
      <c r="R158" s="40"/>
      <c r="S158" s="40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</row>
    <row r="159" spans="1:48" ht="14.25" customHeight="1" x14ac:dyDescent="0.15">
      <c r="A159" s="40"/>
      <c r="B159" s="40"/>
      <c r="C159"/>
      <c r="D159"/>
      <c r="E159"/>
      <c r="F159"/>
      <c r="G159" s="35"/>
      <c r="H159" s="35"/>
      <c r="I159" s="35"/>
      <c r="J159" s="35"/>
      <c r="K159" s="40"/>
      <c r="L159" s="40"/>
      <c r="M159" s="40"/>
      <c r="N159" s="40"/>
      <c r="O159" s="40"/>
      <c r="P159" s="40"/>
      <c r="Q159" s="40"/>
      <c r="R159" s="40"/>
      <c r="S159" s="40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</row>
    <row r="160" spans="1:48" ht="14.25" customHeight="1" x14ac:dyDescent="0.15">
      <c r="A160" s="40"/>
      <c r="B160" s="40"/>
      <c r="C160"/>
      <c r="D160"/>
      <c r="E160"/>
      <c r="F160"/>
      <c r="G160" s="35"/>
      <c r="H160" s="35"/>
      <c r="I160" s="35"/>
      <c r="J160" s="35"/>
      <c r="K160" s="40"/>
      <c r="L160" s="40"/>
      <c r="M160" s="40"/>
      <c r="N160" s="40"/>
      <c r="O160" s="40"/>
      <c r="P160" s="40"/>
      <c r="Q160" s="40"/>
      <c r="R160" s="40"/>
      <c r="S160" s="40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</row>
    <row r="161" spans="1:48" ht="14.25" customHeight="1" x14ac:dyDescent="0.15">
      <c r="A161" s="40"/>
      <c r="B161" s="40"/>
      <c r="C161"/>
      <c r="D161"/>
      <c r="E161"/>
      <c r="F161"/>
      <c r="G161" s="35"/>
      <c r="H161" s="35"/>
      <c r="I161" s="35"/>
      <c r="J161" s="35"/>
      <c r="K161" s="40"/>
      <c r="L161" s="40"/>
      <c r="M161" s="40"/>
      <c r="N161" s="40"/>
      <c r="O161" s="40"/>
      <c r="P161" s="40"/>
      <c r="Q161" s="40"/>
      <c r="R161" s="40"/>
      <c r="S161" s="40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</row>
    <row r="162" spans="1:48" ht="14.25" customHeight="1" x14ac:dyDescent="0.15">
      <c r="A162" s="40"/>
      <c r="B162" s="40"/>
      <c r="C162"/>
      <c r="D162"/>
      <c r="E162"/>
      <c r="F162"/>
      <c r="G162" s="35"/>
      <c r="H162" s="35"/>
      <c r="I162" s="35"/>
      <c r="J162" s="35"/>
      <c r="K162" s="40"/>
      <c r="L162" s="40"/>
      <c r="M162" s="40"/>
      <c r="N162" s="40"/>
      <c r="O162" s="40"/>
      <c r="P162" s="40"/>
      <c r="Q162" s="40"/>
      <c r="R162" s="40"/>
      <c r="S162" s="40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</row>
    <row r="163" spans="1:48" ht="14.25" customHeight="1" x14ac:dyDescent="0.15">
      <c r="A163" s="40"/>
      <c r="B163" s="40"/>
      <c r="C163"/>
      <c r="D163"/>
      <c r="E163"/>
      <c r="F163"/>
      <c r="G163" s="35"/>
      <c r="H163" s="35"/>
      <c r="I163" s="35"/>
      <c r="J163" s="35"/>
      <c r="K163" s="40"/>
      <c r="L163" s="40"/>
      <c r="M163" s="40"/>
      <c r="N163" s="40"/>
      <c r="O163" s="40"/>
      <c r="P163" s="40"/>
      <c r="Q163" s="40"/>
      <c r="R163" s="40"/>
      <c r="S163" s="40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</row>
    <row r="164" spans="1:48" ht="14.25" customHeight="1" x14ac:dyDescent="0.15">
      <c r="A164" s="40"/>
      <c r="B164" s="40"/>
      <c r="C164"/>
      <c r="D164"/>
      <c r="E164"/>
      <c r="F164"/>
      <c r="G164" s="35"/>
      <c r="H164" s="35"/>
      <c r="I164" s="35"/>
      <c r="J164" s="35"/>
      <c r="K164" s="40"/>
      <c r="L164" s="40"/>
      <c r="M164" s="40"/>
      <c r="N164" s="40"/>
      <c r="O164" s="40"/>
      <c r="P164" s="40"/>
      <c r="Q164" s="40"/>
      <c r="R164" s="40"/>
      <c r="S164" s="40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</row>
    <row r="165" spans="1:48" ht="14.25" customHeight="1" x14ac:dyDescent="0.15">
      <c r="A165" s="40"/>
      <c r="B165" s="40"/>
      <c r="C165"/>
      <c r="D165"/>
      <c r="E165"/>
      <c r="F165"/>
      <c r="G165" s="35"/>
      <c r="H165" s="35"/>
      <c r="I165" s="35"/>
      <c r="J165" s="35"/>
      <c r="K165" s="40"/>
      <c r="L165" s="40"/>
      <c r="M165" s="40"/>
      <c r="N165" s="40"/>
      <c r="O165" s="40"/>
      <c r="P165" s="40"/>
      <c r="Q165" s="40"/>
      <c r="R165" s="40"/>
      <c r="S165" s="40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</row>
    <row r="166" spans="1:48" ht="14.25" customHeight="1" x14ac:dyDescent="0.15">
      <c r="A166" s="40"/>
      <c r="B166" s="40"/>
      <c r="C166"/>
      <c r="D166"/>
      <c r="E166"/>
      <c r="F166"/>
      <c r="G166" s="35"/>
      <c r="H166" s="35"/>
      <c r="I166" s="35"/>
      <c r="J166" s="35"/>
      <c r="K166" s="40"/>
      <c r="L166" s="40"/>
      <c r="M166" s="40"/>
      <c r="N166" s="40"/>
      <c r="O166" s="40"/>
      <c r="P166" s="40"/>
      <c r="Q166" s="40"/>
      <c r="R166" s="40"/>
      <c r="S166" s="40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</row>
    <row r="167" spans="1:48" ht="14.25" customHeight="1" x14ac:dyDescent="0.15">
      <c r="A167" s="40"/>
      <c r="B167" s="40"/>
      <c r="C167"/>
      <c r="D167"/>
      <c r="E167"/>
      <c r="F167"/>
      <c r="G167" s="35"/>
      <c r="H167" s="35"/>
      <c r="I167" s="35"/>
      <c r="J167" s="35"/>
      <c r="K167" s="40"/>
      <c r="L167" s="40"/>
      <c r="M167" s="40"/>
      <c r="N167" s="40"/>
      <c r="O167" s="40"/>
      <c r="P167" s="40"/>
      <c r="Q167" s="40"/>
      <c r="R167" s="40"/>
      <c r="S167" s="40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</row>
    <row r="168" spans="1:48" ht="14.25" customHeight="1" x14ac:dyDescent="0.15">
      <c r="A168" s="40"/>
      <c r="B168" s="40"/>
      <c r="C168"/>
      <c r="D168"/>
      <c r="E168"/>
      <c r="F168"/>
      <c r="G168" s="35"/>
      <c r="H168" s="35"/>
      <c r="I168" s="35"/>
      <c r="J168" s="35"/>
      <c r="K168" s="40"/>
      <c r="L168" s="40"/>
      <c r="M168" s="40"/>
      <c r="N168" s="40"/>
      <c r="O168" s="40"/>
      <c r="P168" s="40"/>
      <c r="Q168" s="40"/>
      <c r="R168" s="40"/>
      <c r="S168" s="40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</row>
    <row r="169" spans="1:48" ht="14.25" customHeight="1" x14ac:dyDescent="0.15">
      <c r="A169" s="40"/>
      <c r="B169" s="40"/>
      <c r="C169"/>
      <c r="D169"/>
      <c r="E169"/>
      <c r="F169"/>
      <c r="G169" s="35"/>
      <c r="H169" s="35"/>
      <c r="I169" s="35"/>
      <c r="J169" s="35"/>
      <c r="K169" s="40"/>
      <c r="L169" s="40"/>
      <c r="M169" s="40"/>
      <c r="N169" s="40"/>
      <c r="O169" s="40"/>
      <c r="P169" s="40"/>
      <c r="Q169" s="40"/>
      <c r="R169" s="40"/>
      <c r="S169" s="40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</row>
    <row r="170" spans="1:48" ht="14.25" customHeight="1" x14ac:dyDescent="0.15">
      <c r="A170" s="40"/>
      <c r="B170" s="40"/>
      <c r="C170"/>
      <c r="D170"/>
      <c r="E170"/>
      <c r="F170"/>
      <c r="G170" s="35"/>
      <c r="H170" s="35"/>
      <c r="I170" s="35"/>
      <c r="J170" s="35"/>
      <c r="K170" s="40"/>
      <c r="L170" s="40"/>
      <c r="M170" s="40"/>
      <c r="N170" s="40"/>
      <c r="O170" s="40"/>
      <c r="P170" s="40"/>
      <c r="Q170" s="40"/>
      <c r="R170" s="40"/>
      <c r="S170" s="40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</row>
    <row r="171" spans="1:48" ht="14.25" customHeight="1" x14ac:dyDescent="0.15">
      <c r="A171" s="40"/>
      <c r="B171" s="40"/>
      <c r="C171"/>
      <c r="D171"/>
      <c r="E171"/>
      <c r="F171"/>
      <c r="G171" s="35"/>
      <c r="H171" s="35"/>
      <c r="I171" s="35"/>
      <c r="J171" s="35"/>
      <c r="K171" s="40"/>
      <c r="L171" s="40"/>
      <c r="M171" s="40"/>
      <c r="N171" s="40"/>
      <c r="O171" s="40"/>
      <c r="P171" s="40"/>
      <c r="Q171" s="40"/>
      <c r="R171" s="40"/>
      <c r="S171" s="40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</row>
    <row r="172" spans="1:48" ht="14.25" customHeight="1" x14ac:dyDescent="0.15">
      <c r="A172" s="40"/>
      <c r="B172" s="40"/>
      <c r="C172"/>
      <c r="D172"/>
      <c r="E172"/>
      <c r="F172"/>
      <c r="G172" s="35"/>
      <c r="H172" s="35"/>
      <c r="I172" s="35"/>
      <c r="J172" s="35"/>
      <c r="K172" s="40"/>
      <c r="L172" s="40"/>
      <c r="M172" s="40"/>
      <c r="N172" s="40"/>
      <c r="O172" s="40"/>
      <c r="P172" s="40"/>
      <c r="Q172" s="40"/>
      <c r="R172" s="40"/>
      <c r="S172" s="40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</row>
    <row r="173" spans="1:48" ht="14.25" customHeight="1" x14ac:dyDescent="0.15">
      <c r="A173" s="40"/>
      <c r="B173" s="40"/>
      <c r="C173"/>
      <c r="D173"/>
      <c r="E173"/>
      <c r="F173"/>
      <c r="G173" s="35"/>
      <c r="H173" s="35"/>
      <c r="I173" s="35"/>
      <c r="J173" s="35"/>
      <c r="K173" s="40"/>
      <c r="L173" s="40"/>
      <c r="M173" s="40"/>
      <c r="N173" s="40"/>
      <c r="O173" s="40"/>
      <c r="P173" s="40"/>
      <c r="Q173" s="40"/>
      <c r="R173" s="40"/>
      <c r="S173" s="40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</row>
    <row r="174" spans="1:48" ht="14.25" customHeight="1" x14ac:dyDescent="0.15">
      <c r="A174" s="40"/>
      <c r="B174" s="40"/>
      <c r="C174"/>
      <c r="D174"/>
      <c r="E174"/>
      <c r="F174"/>
      <c r="G174" s="35"/>
      <c r="H174" s="35"/>
      <c r="I174" s="35"/>
      <c r="J174" s="35"/>
      <c r="K174" s="40"/>
      <c r="L174" s="40"/>
      <c r="M174" s="40"/>
      <c r="N174" s="40"/>
      <c r="O174" s="40"/>
      <c r="P174" s="40"/>
      <c r="Q174" s="40"/>
      <c r="R174" s="40"/>
      <c r="S174" s="40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</row>
    <row r="175" spans="1:48" ht="14.25" customHeight="1" x14ac:dyDescent="0.15">
      <c r="A175" s="40"/>
      <c r="B175" s="40"/>
      <c r="C175"/>
      <c r="D175"/>
      <c r="E175"/>
      <c r="F175"/>
      <c r="G175" s="35"/>
      <c r="H175" s="35"/>
      <c r="I175" s="35"/>
      <c r="J175" s="35"/>
      <c r="K175" s="40"/>
      <c r="L175" s="40"/>
      <c r="M175" s="40"/>
      <c r="N175" s="40"/>
      <c r="O175" s="40"/>
      <c r="P175" s="40"/>
      <c r="Q175" s="40"/>
      <c r="R175" s="40"/>
      <c r="S175" s="40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</row>
    <row r="176" spans="1:48" ht="14.25" customHeight="1" x14ac:dyDescent="0.15">
      <c r="A176" s="40"/>
      <c r="B176" s="40"/>
      <c r="C176"/>
      <c r="D176"/>
      <c r="E176"/>
      <c r="F176"/>
      <c r="G176" s="35"/>
      <c r="H176" s="35"/>
      <c r="I176" s="35"/>
      <c r="J176" s="35"/>
      <c r="K176" s="40"/>
      <c r="L176" s="40"/>
      <c r="M176" s="40"/>
      <c r="N176" s="40"/>
      <c r="O176" s="40"/>
      <c r="P176" s="40"/>
      <c r="Q176" s="40"/>
      <c r="R176" s="40"/>
      <c r="S176" s="40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</row>
    <row r="177" spans="1:48" ht="14.25" customHeight="1" x14ac:dyDescent="0.15">
      <c r="A177" s="40"/>
      <c r="B177" s="40"/>
      <c r="C177"/>
      <c r="D177"/>
      <c r="E177"/>
      <c r="F177"/>
      <c r="G177" s="35"/>
      <c r="H177" s="35"/>
      <c r="I177" s="35"/>
      <c r="J177" s="35"/>
      <c r="K177" s="40"/>
      <c r="L177" s="40"/>
      <c r="M177" s="40"/>
      <c r="N177" s="40"/>
      <c r="O177" s="40"/>
      <c r="P177" s="40"/>
      <c r="Q177" s="40"/>
      <c r="R177" s="40"/>
      <c r="S177" s="40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</row>
    <row r="178" spans="1:48" ht="14.25" customHeight="1" x14ac:dyDescent="0.15">
      <c r="A178" s="40"/>
      <c r="B178" s="40"/>
      <c r="C178"/>
      <c r="D178"/>
      <c r="E178"/>
      <c r="F178"/>
      <c r="G178" s="35"/>
      <c r="H178" s="35"/>
      <c r="I178" s="35"/>
      <c r="J178" s="35"/>
      <c r="K178" s="40"/>
      <c r="L178" s="40"/>
      <c r="M178" s="40"/>
      <c r="N178" s="40"/>
      <c r="O178" s="40"/>
      <c r="P178" s="40"/>
      <c r="Q178" s="40"/>
      <c r="R178" s="40"/>
      <c r="S178" s="40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</row>
    <row r="179" spans="1:48" ht="14.25" customHeight="1" x14ac:dyDescent="0.15">
      <c r="A179" s="40"/>
      <c r="B179" s="40"/>
      <c r="C179"/>
      <c r="D179"/>
      <c r="E179"/>
      <c r="F179"/>
      <c r="G179" s="35"/>
      <c r="H179" s="35"/>
      <c r="I179" s="35"/>
      <c r="J179" s="35"/>
      <c r="K179" s="40"/>
      <c r="L179" s="40"/>
      <c r="M179" s="40"/>
      <c r="N179" s="40"/>
      <c r="O179" s="40"/>
      <c r="P179" s="40"/>
      <c r="Q179" s="40"/>
      <c r="R179" s="40"/>
      <c r="S179" s="40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</row>
    <row r="180" spans="1:48" ht="14.25" customHeight="1" x14ac:dyDescent="0.15">
      <c r="A180" s="40"/>
      <c r="B180" s="40"/>
      <c r="C180"/>
      <c r="D180"/>
      <c r="E180"/>
      <c r="F180"/>
      <c r="G180" s="35"/>
      <c r="H180" s="35"/>
      <c r="I180" s="35"/>
      <c r="J180" s="35"/>
      <c r="K180" s="40"/>
      <c r="L180" s="40"/>
      <c r="M180" s="40"/>
      <c r="N180" s="40"/>
      <c r="O180" s="40"/>
      <c r="P180" s="40"/>
      <c r="Q180" s="40"/>
      <c r="R180" s="40"/>
      <c r="S180" s="40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</row>
    <row r="181" spans="1:48" ht="14.25" customHeight="1" x14ac:dyDescent="0.15">
      <c r="A181" s="40"/>
      <c r="B181" s="40"/>
      <c r="C181"/>
      <c r="D181"/>
      <c r="E181"/>
      <c r="F181"/>
      <c r="G181" s="35"/>
      <c r="H181" s="35"/>
      <c r="I181" s="35"/>
      <c r="J181" s="35"/>
      <c r="K181" s="40"/>
      <c r="L181" s="40"/>
      <c r="M181" s="40"/>
      <c r="N181" s="40"/>
      <c r="O181" s="40"/>
      <c r="P181" s="40"/>
      <c r="Q181" s="40"/>
      <c r="R181" s="40"/>
      <c r="S181" s="40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</row>
    <row r="182" spans="1:48" ht="14.25" customHeight="1" x14ac:dyDescent="0.15">
      <c r="A182" s="40"/>
      <c r="B182" s="40"/>
      <c r="C182"/>
      <c r="D182"/>
      <c r="E182"/>
      <c r="F182"/>
      <c r="G182" s="35"/>
      <c r="H182" s="35"/>
      <c r="I182" s="35"/>
      <c r="J182" s="35"/>
      <c r="K182" s="40"/>
      <c r="L182" s="40"/>
      <c r="M182" s="40"/>
      <c r="N182" s="40"/>
      <c r="O182" s="40"/>
      <c r="P182" s="40"/>
      <c r="Q182" s="40"/>
      <c r="R182" s="40"/>
      <c r="S182" s="40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</row>
    <row r="183" spans="1:48" ht="14.25" customHeight="1" x14ac:dyDescent="0.15">
      <c r="A183" s="40"/>
      <c r="B183" s="40"/>
      <c r="C183"/>
      <c r="D183"/>
      <c r="E183"/>
      <c r="F183"/>
      <c r="G183" s="35"/>
      <c r="H183" s="35"/>
      <c r="I183" s="35"/>
      <c r="J183" s="35"/>
      <c r="K183" s="40"/>
      <c r="L183" s="40"/>
      <c r="M183" s="40"/>
      <c r="N183" s="40"/>
      <c r="O183" s="40"/>
      <c r="P183" s="40"/>
      <c r="Q183" s="40"/>
      <c r="R183" s="40"/>
      <c r="S183" s="40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</row>
    <row r="184" spans="1:48" ht="14.25" customHeight="1" x14ac:dyDescent="0.15">
      <c r="A184" s="40"/>
      <c r="B184" s="40"/>
      <c r="C184"/>
      <c r="D184"/>
      <c r="E184"/>
      <c r="F184"/>
      <c r="G184" s="35"/>
      <c r="H184" s="35"/>
      <c r="I184" s="35"/>
      <c r="J184" s="35"/>
      <c r="K184" s="40"/>
      <c r="L184" s="40"/>
      <c r="M184" s="40"/>
      <c r="N184" s="40"/>
      <c r="O184" s="40"/>
      <c r="P184" s="40"/>
      <c r="Q184" s="40"/>
      <c r="R184" s="40"/>
      <c r="S184" s="40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</row>
    <row r="185" spans="1:48" ht="14.25" customHeight="1" x14ac:dyDescent="0.15">
      <c r="A185" s="40"/>
      <c r="B185" s="40"/>
      <c r="C185"/>
      <c r="D185"/>
      <c r="E185"/>
      <c r="F185"/>
      <c r="G185" s="35"/>
      <c r="H185" s="35"/>
      <c r="I185" s="35"/>
      <c r="J185" s="35"/>
      <c r="K185" s="40"/>
      <c r="L185" s="40"/>
      <c r="M185" s="40"/>
      <c r="N185" s="40"/>
      <c r="O185" s="40"/>
      <c r="P185" s="40"/>
      <c r="Q185" s="40"/>
      <c r="R185" s="40"/>
      <c r="S185" s="40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</row>
    <row r="186" spans="1:48" ht="14.25" customHeight="1" x14ac:dyDescent="0.15">
      <c r="A186" s="40"/>
      <c r="B186" s="40"/>
      <c r="C186"/>
      <c r="D186"/>
      <c r="E186"/>
      <c r="F186"/>
      <c r="G186" s="35"/>
      <c r="H186" s="35"/>
      <c r="I186" s="35"/>
      <c r="J186" s="35"/>
      <c r="K186" s="40"/>
      <c r="L186" s="40"/>
      <c r="M186" s="40"/>
      <c r="N186" s="40"/>
      <c r="O186" s="40"/>
      <c r="P186" s="40"/>
      <c r="Q186" s="40"/>
      <c r="R186" s="40"/>
      <c r="S186" s="40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</row>
    <row r="187" spans="1:48" ht="14.25" customHeight="1" x14ac:dyDescent="0.15">
      <c r="A187" s="40"/>
      <c r="B187" s="40"/>
      <c r="C187"/>
      <c r="D187"/>
      <c r="E187"/>
      <c r="F187"/>
      <c r="G187" s="35"/>
      <c r="H187" s="35"/>
      <c r="I187" s="35"/>
      <c r="J187" s="35"/>
      <c r="K187" s="40"/>
      <c r="L187" s="40"/>
      <c r="M187" s="40"/>
      <c r="N187" s="40"/>
      <c r="O187" s="40"/>
      <c r="P187" s="40"/>
      <c r="Q187" s="40"/>
      <c r="R187" s="40"/>
      <c r="S187" s="40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</row>
    <row r="188" spans="1:48" ht="14.25" customHeight="1" x14ac:dyDescent="0.15">
      <c r="A188" s="40"/>
      <c r="B188" s="40"/>
      <c r="C188"/>
      <c r="D188"/>
      <c r="E188"/>
      <c r="F188"/>
      <c r="G188" s="35"/>
      <c r="H188" s="35"/>
      <c r="I188" s="35"/>
      <c r="J188" s="35"/>
      <c r="K188" s="40"/>
      <c r="L188" s="40"/>
      <c r="M188" s="40"/>
      <c r="N188" s="40"/>
      <c r="O188" s="40"/>
      <c r="P188" s="40"/>
      <c r="Q188" s="40"/>
      <c r="R188" s="40"/>
      <c r="S188" s="40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</row>
    <row r="189" spans="1:48" ht="14.25" customHeight="1" x14ac:dyDescent="0.15">
      <c r="A189" s="40"/>
      <c r="B189" s="40"/>
      <c r="C189"/>
      <c r="D189"/>
      <c r="E189"/>
      <c r="F189"/>
      <c r="G189" s="35"/>
      <c r="H189" s="35"/>
      <c r="I189" s="35"/>
      <c r="J189" s="35"/>
      <c r="K189" s="40"/>
      <c r="L189" s="40"/>
      <c r="M189" s="40"/>
      <c r="N189" s="40"/>
      <c r="O189" s="40"/>
      <c r="P189" s="40"/>
      <c r="Q189" s="40"/>
      <c r="R189" s="40"/>
      <c r="S189" s="40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</row>
    <row r="190" spans="1:48" ht="14.25" customHeight="1" x14ac:dyDescent="0.15">
      <c r="A190" s="40"/>
      <c r="B190" s="40"/>
      <c r="C190"/>
      <c r="D190"/>
      <c r="E190"/>
      <c r="F190"/>
      <c r="G190" s="35"/>
      <c r="H190" s="35"/>
      <c r="I190" s="35"/>
      <c r="J190" s="35"/>
      <c r="K190" s="40"/>
      <c r="L190" s="40"/>
      <c r="M190" s="40"/>
      <c r="N190" s="40"/>
      <c r="O190" s="40"/>
      <c r="P190" s="40"/>
      <c r="Q190" s="40"/>
      <c r="R190" s="40"/>
      <c r="S190" s="40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</row>
    <row r="191" spans="1:48" ht="14.25" customHeight="1" x14ac:dyDescent="0.15">
      <c r="A191" s="40"/>
      <c r="B191" s="40"/>
      <c r="C191"/>
      <c r="D191"/>
      <c r="E191"/>
      <c r="F191"/>
      <c r="G191" s="35"/>
      <c r="H191" s="35"/>
      <c r="I191" s="35"/>
      <c r="J191" s="35"/>
      <c r="K191" s="40"/>
      <c r="L191" s="40"/>
      <c r="M191" s="40"/>
      <c r="N191" s="40"/>
      <c r="O191" s="40"/>
      <c r="P191" s="40"/>
      <c r="Q191" s="40"/>
      <c r="R191" s="40"/>
      <c r="S191" s="40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</row>
    <row r="192" spans="1:48" ht="14.25" customHeight="1" x14ac:dyDescent="0.15">
      <c r="A192" s="40"/>
      <c r="B192" s="40"/>
      <c r="C192"/>
      <c r="D192"/>
      <c r="E192"/>
      <c r="F192"/>
      <c r="G192" s="35"/>
      <c r="H192" s="35"/>
      <c r="I192" s="35"/>
      <c r="J192" s="35"/>
      <c r="K192" s="40"/>
      <c r="L192" s="40"/>
      <c r="M192" s="40"/>
      <c r="N192" s="40"/>
      <c r="O192" s="40"/>
      <c r="P192" s="40"/>
      <c r="Q192" s="40"/>
      <c r="R192" s="40"/>
      <c r="S192" s="40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</row>
    <row r="193" spans="1:48" ht="14.25" customHeight="1" x14ac:dyDescent="0.15">
      <c r="A193" s="40"/>
      <c r="B193" s="40"/>
      <c r="C193"/>
      <c r="D193"/>
      <c r="E193"/>
      <c r="F193"/>
      <c r="G193" s="35"/>
      <c r="H193" s="35"/>
      <c r="I193" s="35"/>
      <c r="J193" s="35"/>
      <c r="K193" s="40"/>
      <c r="L193" s="40"/>
      <c r="M193" s="40"/>
      <c r="N193" s="40"/>
      <c r="O193" s="40"/>
      <c r="P193" s="40"/>
      <c r="Q193" s="40"/>
      <c r="R193" s="40"/>
      <c r="S193" s="40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</row>
    <row r="194" spans="1:48" ht="14.25" customHeight="1" x14ac:dyDescent="0.15">
      <c r="A194" s="40"/>
      <c r="B194" s="40"/>
      <c r="C194"/>
      <c r="D194"/>
      <c r="E194"/>
      <c r="F194"/>
      <c r="G194" s="35"/>
      <c r="H194" s="35"/>
      <c r="I194" s="35"/>
      <c r="J194" s="35"/>
      <c r="K194" s="40"/>
      <c r="L194" s="40"/>
      <c r="M194" s="40"/>
      <c r="N194" s="40"/>
      <c r="O194" s="40"/>
      <c r="P194" s="40"/>
      <c r="Q194" s="40"/>
      <c r="R194" s="40"/>
      <c r="S194" s="40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</row>
    <row r="195" spans="1:48" ht="14.25" customHeight="1" x14ac:dyDescent="0.15">
      <c r="A195" s="40"/>
      <c r="B195" s="40"/>
      <c r="C195"/>
      <c r="D195"/>
      <c r="E195"/>
      <c r="F195"/>
      <c r="G195" s="35"/>
      <c r="H195" s="35"/>
      <c r="I195" s="35"/>
      <c r="J195" s="35"/>
      <c r="K195" s="40"/>
      <c r="L195" s="40"/>
      <c r="M195" s="40"/>
      <c r="N195" s="40"/>
      <c r="O195" s="40"/>
      <c r="P195" s="40"/>
      <c r="Q195" s="40"/>
      <c r="R195" s="40"/>
      <c r="S195" s="40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</row>
    <row r="196" spans="1:48" ht="14.25" customHeight="1" x14ac:dyDescent="0.15">
      <c r="A196" s="40"/>
      <c r="B196" s="40"/>
      <c r="C196"/>
      <c r="D196"/>
      <c r="E196"/>
      <c r="F196"/>
      <c r="G196" s="35"/>
      <c r="H196" s="35"/>
      <c r="I196" s="35"/>
      <c r="J196" s="35"/>
      <c r="K196" s="40"/>
      <c r="L196" s="40"/>
      <c r="M196" s="40"/>
      <c r="N196" s="40"/>
      <c r="O196" s="40"/>
      <c r="P196" s="40"/>
      <c r="Q196" s="40"/>
      <c r="R196" s="40"/>
      <c r="S196" s="40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</row>
    <row r="197" spans="1:48" ht="14.25" customHeight="1" x14ac:dyDescent="0.15">
      <c r="A197" s="40"/>
      <c r="B197" s="40"/>
      <c r="C197"/>
      <c r="D197"/>
      <c r="E197"/>
      <c r="F197"/>
      <c r="G197" s="35"/>
      <c r="H197" s="35"/>
      <c r="I197" s="35"/>
      <c r="J197" s="35"/>
      <c r="K197" s="40"/>
      <c r="L197" s="40"/>
      <c r="M197" s="40"/>
      <c r="N197" s="40"/>
      <c r="O197" s="40"/>
      <c r="P197" s="40"/>
      <c r="Q197" s="40"/>
      <c r="R197" s="40"/>
      <c r="S197" s="40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</row>
    <row r="198" spans="1:48" ht="14.25" customHeight="1" x14ac:dyDescent="0.15">
      <c r="A198" s="40"/>
      <c r="B198" s="40"/>
      <c r="C198"/>
      <c r="D198"/>
      <c r="E198"/>
      <c r="F198"/>
      <c r="G198" s="35"/>
      <c r="H198" s="35"/>
      <c r="I198" s="35"/>
      <c r="J198" s="35"/>
      <c r="K198" s="40"/>
      <c r="L198" s="40"/>
      <c r="M198" s="40"/>
      <c r="N198" s="40"/>
      <c r="O198" s="40"/>
      <c r="P198" s="40"/>
      <c r="Q198" s="40"/>
      <c r="R198" s="40"/>
      <c r="S198" s="40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</row>
    <row r="199" spans="1:48" ht="14.25" customHeight="1" x14ac:dyDescent="0.15">
      <c r="A199" s="40"/>
      <c r="B199" s="40"/>
      <c r="C199"/>
      <c r="D199"/>
      <c r="E199"/>
      <c r="F199"/>
      <c r="G199" s="35"/>
      <c r="H199" s="35"/>
      <c r="I199" s="35"/>
      <c r="J199" s="35"/>
      <c r="K199" s="40"/>
      <c r="L199" s="40"/>
      <c r="M199" s="40"/>
      <c r="N199" s="40"/>
      <c r="O199" s="40"/>
      <c r="P199" s="40"/>
      <c r="Q199" s="40"/>
      <c r="R199" s="40"/>
      <c r="S199" s="40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</row>
    <row r="200" spans="1:48" ht="14.25" customHeight="1" x14ac:dyDescent="0.15">
      <c r="A200" s="40"/>
      <c r="B200" s="40"/>
      <c r="C200"/>
      <c r="D200"/>
      <c r="E200"/>
      <c r="F200"/>
      <c r="G200" s="35"/>
      <c r="H200" s="35"/>
      <c r="I200" s="35"/>
      <c r="J200" s="35"/>
      <c r="K200" s="40"/>
      <c r="L200" s="40"/>
      <c r="M200" s="40"/>
      <c r="N200" s="40"/>
      <c r="O200" s="40"/>
      <c r="P200" s="40"/>
      <c r="Q200" s="40"/>
      <c r="R200" s="40"/>
      <c r="S200" s="40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</row>
    <row r="201" spans="1:48" ht="14.25" customHeight="1" x14ac:dyDescent="0.15">
      <c r="A201" s="40"/>
      <c r="B201" s="40"/>
      <c r="C201"/>
      <c r="D201"/>
      <c r="E201"/>
      <c r="F201"/>
      <c r="G201" s="35"/>
      <c r="H201" s="35"/>
      <c r="I201" s="35"/>
      <c r="J201" s="35"/>
      <c r="K201" s="40"/>
      <c r="L201" s="40"/>
      <c r="M201" s="40"/>
      <c r="N201" s="40"/>
      <c r="O201" s="40"/>
      <c r="P201" s="40"/>
      <c r="Q201" s="40"/>
      <c r="R201" s="40"/>
      <c r="S201" s="40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</row>
    <row r="202" spans="1:48" ht="14.25" customHeight="1" x14ac:dyDescent="0.15">
      <c r="A202" s="40"/>
      <c r="B202" s="40"/>
      <c r="C202"/>
      <c r="D202"/>
      <c r="E202"/>
      <c r="F202"/>
      <c r="G202" s="35"/>
      <c r="H202" s="35"/>
      <c r="I202" s="35"/>
      <c r="J202" s="35"/>
      <c r="K202" s="40"/>
      <c r="L202" s="40"/>
      <c r="M202" s="40"/>
      <c r="N202" s="40"/>
      <c r="O202" s="40"/>
      <c r="P202" s="40"/>
      <c r="Q202" s="40"/>
      <c r="R202" s="40"/>
      <c r="S202" s="40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</row>
    <row r="203" spans="1:48" ht="14.25" customHeight="1" x14ac:dyDescent="0.15">
      <c r="A203" s="40"/>
      <c r="B203" s="40"/>
      <c r="C203"/>
      <c r="D203"/>
      <c r="E203"/>
      <c r="F203"/>
      <c r="G203" s="35"/>
      <c r="H203" s="35"/>
      <c r="I203" s="35"/>
      <c r="J203" s="35"/>
      <c r="K203" s="40"/>
      <c r="L203" s="40"/>
      <c r="M203" s="40"/>
      <c r="N203" s="40"/>
      <c r="O203" s="40"/>
      <c r="P203" s="40"/>
      <c r="Q203" s="40"/>
      <c r="R203" s="40"/>
      <c r="S203" s="40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</row>
    <row r="204" spans="1:48" ht="14.25" customHeight="1" x14ac:dyDescent="0.15">
      <c r="A204" s="40"/>
      <c r="B204" s="40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</row>
    <row r="205" spans="1:48" ht="14.25" customHeight="1" x14ac:dyDescent="0.15">
      <c r="A205" s="40"/>
      <c r="B205" s="40"/>
      <c r="C205"/>
      <c r="D205"/>
      <c r="E205"/>
      <c r="F205"/>
      <c r="G205" s="1" t="s">
        <v>282</v>
      </c>
      <c r="H205" s="1"/>
      <c r="I205" s="5" t="s">
        <v>28</v>
      </c>
      <c r="J205"/>
      <c r="K205"/>
      <c r="L205"/>
      <c r="M205" s="40"/>
      <c r="N205" s="40"/>
      <c r="O205" s="40"/>
      <c r="P205" s="40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</row>
    <row r="206" spans="1:48" ht="14.25" customHeight="1" x14ac:dyDescent="0.2">
      <c r="A206" s="40"/>
      <c r="B206" s="40"/>
      <c r="C206"/>
      <c r="D206"/>
      <c r="E206"/>
      <c r="F206"/>
      <c r="G206" s="40"/>
      <c r="H206" s="40"/>
      <c r="I206" s="35"/>
      <c r="J206"/>
      <c r="K206"/>
      <c r="L206"/>
      <c r="M206" s="47"/>
      <c r="N206" s="47"/>
      <c r="O206" s="47"/>
      <c r="P206" s="47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</row>
    <row r="207" spans="1:48" ht="14.25" customHeight="1" x14ac:dyDescent="0.2">
      <c r="A207" s="40"/>
      <c r="B207" s="40"/>
      <c r="C207"/>
      <c r="D207"/>
      <c r="E207"/>
      <c r="F207"/>
      <c r="G207" s="40"/>
      <c r="H207" s="40"/>
      <c r="I207" s="40"/>
      <c r="J207"/>
      <c r="K207"/>
      <c r="L207"/>
      <c r="M207" s="47"/>
      <c r="N207" s="47"/>
      <c r="O207" s="47"/>
      <c r="P207" s="4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</row>
    <row r="208" spans="1:48" ht="14.25" customHeight="1" x14ac:dyDescent="0.2">
      <c r="A208" s="40"/>
      <c r="B208" s="40"/>
      <c r="C208"/>
      <c r="D208"/>
      <c r="E208"/>
      <c r="F208"/>
      <c r="G208" s="40"/>
      <c r="H208" s="40"/>
      <c r="I208" s="40"/>
      <c r="J208"/>
      <c r="K208"/>
      <c r="L208"/>
      <c r="M208" s="47"/>
      <c r="N208" s="47"/>
      <c r="O208" s="47"/>
      <c r="P208" s="47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</row>
    <row r="209" spans="1:46" ht="14.25" customHeight="1" x14ac:dyDescent="0.2">
      <c r="A209" s="40"/>
      <c r="B209" s="40"/>
      <c r="C209"/>
      <c r="D209"/>
      <c r="E209"/>
      <c r="F209"/>
      <c r="G209" s="40"/>
      <c r="H209" s="40"/>
      <c r="I209" s="40"/>
      <c r="J209"/>
      <c r="K209"/>
      <c r="L209"/>
      <c r="M209" s="47"/>
      <c r="N209" s="47"/>
      <c r="O209" s="47"/>
      <c r="P209" s="47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</row>
    <row r="210" spans="1:46" ht="14.25" customHeight="1" x14ac:dyDescent="0.2">
      <c r="A210" s="40"/>
      <c r="B210" s="40"/>
      <c r="C210"/>
      <c r="D210"/>
      <c r="E210"/>
      <c r="F210"/>
      <c r="G210" s="40"/>
      <c r="H210" s="40"/>
      <c r="I210" s="40"/>
      <c r="J210"/>
      <c r="K210"/>
      <c r="L210"/>
      <c r="M210" s="47"/>
      <c r="N210" s="47"/>
      <c r="O210" s="47"/>
      <c r="P210" s="47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</row>
    <row r="211" spans="1:46" ht="14.25" customHeight="1" x14ac:dyDescent="0.2">
      <c r="A211" s="40"/>
      <c r="B211" s="40"/>
      <c r="C211"/>
      <c r="D211"/>
      <c r="E211"/>
      <c r="F211"/>
      <c r="G211" s="40"/>
      <c r="H211" s="40"/>
      <c r="I211" s="40"/>
      <c r="J211"/>
      <c r="K211"/>
      <c r="L211"/>
      <c r="M211" s="47"/>
      <c r="N211" s="47"/>
      <c r="O211" s="47"/>
      <c r="P211" s="47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</row>
    <row r="212" spans="1:46" ht="14.25" customHeight="1" x14ac:dyDescent="0.2">
      <c r="A212" s="40"/>
      <c r="B212" s="40"/>
      <c r="C212"/>
      <c r="D212"/>
      <c r="E212"/>
      <c r="F212"/>
      <c r="G212" s="40"/>
      <c r="H212" s="40"/>
      <c r="I212" s="40"/>
      <c r="J212"/>
      <c r="K212"/>
      <c r="L212"/>
      <c r="M212" s="47"/>
      <c r="N212" s="47"/>
      <c r="O212" s="47"/>
      <c r="P212" s="47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</row>
    <row r="213" spans="1:46" ht="14.25" customHeight="1" x14ac:dyDescent="0.2">
      <c r="A213" s="40"/>
      <c r="B213" s="40"/>
      <c r="C213"/>
      <c r="D213"/>
      <c r="E213"/>
      <c r="F213"/>
      <c r="G213" s="40"/>
      <c r="H213" s="40"/>
      <c r="I213" s="40"/>
      <c r="J213"/>
      <c r="K213"/>
      <c r="L213"/>
      <c r="M213" s="50"/>
      <c r="N213" s="47"/>
      <c r="O213" s="47"/>
      <c r="P213" s="47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</row>
    <row r="214" spans="1:46" ht="14.25" customHeight="1" x14ac:dyDescent="0.2">
      <c r="A214" s="40"/>
      <c r="B214" s="40"/>
      <c r="C214"/>
      <c r="D214"/>
      <c r="E214"/>
      <c r="F214"/>
      <c r="G214" s="40"/>
      <c r="H214" s="40"/>
      <c r="I214" s="40"/>
      <c r="J214"/>
      <c r="K214"/>
      <c r="L214"/>
      <c r="M214" s="47"/>
      <c r="N214" s="47"/>
      <c r="O214" s="47"/>
      <c r="P214" s="47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</row>
    <row r="215" spans="1:46" ht="14.25" customHeight="1" x14ac:dyDescent="0.2">
      <c r="A215" s="40"/>
      <c r="B215" s="40"/>
      <c r="C215"/>
      <c r="D215"/>
      <c r="E215"/>
      <c r="F215"/>
      <c r="G215" s="40"/>
      <c r="H215" s="40"/>
      <c r="I215" s="40"/>
      <c r="J215"/>
      <c r="K215"/>
      <c r="L215"/>
      <c r="M215" s="47"/>
      <c r="N215" s="47"/>
      <c r="O215" s="47"/>
      <c r="P215" s="47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</row>
    <row r="216" spans="1:46" ht="14.25" customHeight="1" x14ac:dyDescent="0.2">
      <c r="A216" s="40"/>
      <c r="B216" s="40"/>
      <c r="C216"/>
      <c r="D216"/>
      <c r="E216"/>
      <c r="F216"/>
      <c r="G216" s="40"/>
      <c r="H216" s="40"/>
      <c r="I216" s="40"/>
      <c r="J216"/>
      <c r="K216"/>
      <c r="L216"/>
      <c r="M216" s="47"/>
      <c r="N216" s="47"/>
      <c r="O216" s="47"/>
      <c r="P216" s="47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</row>
    <row r="217" spans="1:46" ht="14.25" customHeight="1" x14ac:dyDescent="0.2">
      <c r="A217" s="40"/>
      <c r="B217" s="40"/>
      <c r="C217"/>
      <c r="D217"/>
      <c r="E217"/>
      <c r="F217"/>
      <c r="G217" s="40"/>
      <c r="H217" s="40"/>
      <c r="I217" s="40"/>
      <c r="J217"/>
      <c r="K217"/>
      <c r="L217"/>
      <c r="M217" s="47"/>
      <c r="N217" s="47"/>
      <c r="O217" s="47"/>
      <c r="P217" s="4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</row>
    <row r="218" spans="1:46" ht="14.25" customHeight="1" x14ac:dyDescent="0.2">
      <c r="A218" s="40"/>
      <c r="B218" s="40"/>
      <c r="C218"/>
      <c r="D218"/>
      <c r="E218"/>
      <c r="F218"/>
      <c r="G218" s="40"/>
      <c r="H218" s="40"/>
      <c r="I218" s="40"/>
      <c r="J218"/>
      <c r="K218"/>
      <c r="L218"/>
      <c r="M218" s="47"/>
      <c r="N218" s="47"/>
      <c r="O218" s="47"/>
      <c r="P218" s="47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</row>
    <row r="219" spans="1:46" ht="14.25" customHeight="1" x14ac:dyDescent="0.2">
      <c r="A219" s="40"/>
      <c r="B219" s="40"/>
      <c r="C219"/>
      <c r="D219"/>
      <c r="E219"/>
      <c r="F219"/>
      <c r="G219" s="40"/>
      <c r="H219" s="40"/>
      <c r="I219" s="40"/>
      <c r="J219"/>
      <c r="K219"/>
      <c r="L219"/>
      <c r="M219" s="47"/>
      <c r="N219" s="47"/>
      <c r="O219" s="47"/>
      <c r="P219" s="47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</row>
    <row r="220" spans="1:46" ht="14.25" customHeight="1" x14ac:dyDescent="0.2">
      <c r="A220" s="40"/>
      <c r="B220" s="40"/>
      <c r="C220"/>
      <c r="D220"/>
      <c r="E220"/>
      <c r="F220"/>
      <c r="G220" s="40"/>
      <c r="H220" s="40"/>
      <c r="I220" s="40"/>
      <c r="J220"/>
      <c r="K220"/>
      <c r="L220"/>
      <c r="M220" s="47"/>
      <c r="N220" s="47"/>
      <c r="O220" s="47"/>
      <c r="P220" s="47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</row>
    <row r="221" spans="1:46" ht="14.25" customHeight="1" x14ac:dyDescent="0.2">
      <c r="A221" s="40"/>
      <c r="B221" s="40"/>
      <c r="C221"/>
      <c r="D221"/>
      <c r="E221"/>
      <c r="F221"/>
      <c r="G221" s="40"/>
      <c r="H221" s="40"/>
      <c r="I221" s="40"/>
      <c r="J221"/>
      <c r="K221"/>
      <c r="L221"/>
      <c r="M221" s="47"/>
      <c r="N221" s="47"/>
      <c r="O221" s="47"/>
      <c r="P221" s="47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</row>
    <row r="222" spans="1:46" ht="14.25" customHeight="1" x14ac:dyDescent="0.2">
      <c r="A222" s="40"/>
      <c r="B222" s="40"/>
      <c r="C222"/>
      <c r="D222"/>
      <c r="E222"/>
      <c r="F222"/>
      <c r="G222" s="40"/>
      <c r="H222" s="40"/>
      <c r="I222" s="40"/>
      <c r="J222"/>
      <c r="K222"/>
      <c r="L222"/>
      <c r="M222" s="47"/>
      <c r="N222" s="47"/>
      <c r="O222" s="47"/>
      <c r="P222" s="47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</row>
    <row r="223" spans="1:46" ht="14.25" customHeight="1" x14ac:dyDescent="0.2">
      <c r="A223" s="40"/>
      <c r="B223" s="40"/>
      <c r="C223"/>
      <c r="D223"/>
      <c r="E223"/>
      <c r="F223"/>
      <c r="G223" s="40"/>
      <c r="H223" s="40"/>
      <c r="I223" s="40"/>
      <c r="J223"/>
      <c r="K223"/>
      <c r="L223"/>
      <c r="M223" s="47"/>
      <c r="N223" s="47"/>
      <c r="O223" s="47"/>
      <c r="P223" s="47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</row>
    <row r="224" spans="1:46" ht="14.25" customHeight="1" x14ac:dyDescent="0.2">
      <c r="A224" s="40"/>
      <c r="B224" s="40"/>
      <c r="C224"/>
      <c r="D224"/>
      <c r="E224"/>
      <c r="F224"/>
      <c r="G224" s="40"/>
      <c r="H224" s="40"/>
      <c r="I224" s="40"/>
      <c r="J224"/>
      <c r="K224"/>
      <c r="L224"/>
      <c r="M224" s="47"/>
      <c r="N224" s="47"/>
      <c r="O224" s="47"/>
      <c r="P224" s="47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</row>
    <row r="225" spans="1:46" ht="14.25" customHeight="1" x14ac:dyDescent="0.2">
      <c r="A225" s="40"/>
      <c r="B225" s="40"/>
      <c r="C225"/>
      <c r="D225"/>
      <c r="E225"/>
      <c r="F225"/>
      <c r="G225" s="40"/>
      <c r="H225" s="40"/>
      <c r="I225" s="40"/>
      <c r="J225"/>
      <c r="K225"/>
      <c r="L225"/>
      <c r="M225" s="47"/>
      <c r="N225" s="47"/>
      <c r="O225" s="47"/>
      <c r="P225" s="47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</row>
    <row r="226" spans="1:46" ht="14.25" customHeight="1" x14ac:dyDescent="0.2">
      <c r="A226" s="40"/>
      <c r="B226" s="40"/>
      <c r="C226"/>
      <c r="D226"/>
      <c r="E226"/>
      <c r="F226"/>
      <c r="G226" s="35"/>
      <c r="H226" s="35"/>
      <c r="I226" s="40"/>
      <c r="J226"/>
      <c r="K226"/>
      <c r="L226"/>
      <c r="M226" s="47"/>
      <c r="N226" s="47"/>
      <c r="O226" s="47"/>
      <c r="P226" s="47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</row>
    <row r="227" spans="1:46" ht="14.25" customHeight="1" x14ac:dyDescent="0.2">
      <c r="A227" s="40"/>
      <c r="B227" s="40"/>
      <c r="C227"/>
      <c r="D227"/>
      <c r="E227"/>
      <c r="F227"/>
      <c r="G227" s="40"/>
      <c r="H227" s="35"/>
      <c r="I227" s="40"/>
      <c r="J227"/>
      <c r="K227"/>
      <c r="L227"/>
      <c r="M227" s="47"/>
      <c r="N227" s="47"/>
      <c r="O227" s="47"/>
      <c r="P227" s="4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</row>
    <row r="228" spans="1:46" ht="14.25" customHeight="1" x14ac:dyDescent="0.2">
      <c r="A228" s="40"/>
      <c r="B228" s="40"/>
      <c r="C228"/>
      <c r="D228"/>
      <c r="E228"/>
      <c r="F228"/>
      <c r="G228" s="40"/>
      <c r="H228" s="35"/>
      <c r="I228" s="40"/>
      <c r="J228"/>
      <c r="K228"/>
      <c r="L228"/>
      <c r="M228" s="47"/>
      <c r="N228" s="47"/>
      <c r="O228" s="47"/>
      <c r="P228" s="47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</row>
    <row r="229" spans="1:46" ht="14.25" customHeight="1" x14ac:dyDescent="0.2">
      <c r="A229" s="40"/>
      <c r="B229" s="40"/>
      <c r="C229"/>
      <c r="D229"/>
      <c r="E229"/>
      <c r="F229"/>
      <c r="G229" s="40"/>
      <c r="H229" s="35"/>
      <c r="I229" s="40"/>
      <c r="J229"/>
      <c r="K229"/>
      <c r="L229"/>
      <c r="M229" s="47"/>
      <c r="N229" s="47"/>
      <c r="O229" s="47"/>
      <c r="P229" s="47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</row>
    <row r="230" spans="1:46" ht="14.25" customHeight="1" x14ac:dyDescent="0.2">
      <c r="A230" s="40"/>
      <c r="B230" s="40"/>
      <c r="C230"/>
      <c r="D230"/>
      <c r="E230"/>
      <c r="F230"/>
      <c r="G230" s="40"/>
      <c r="H230" s="35"/>
      <c r="I230" s="35"/>
      <c r="J230"/>
      <c r="K230"/>
      <c r="L230"/>
      <c r="M230" s="47"/>
      <c r="N230" s="47"/>
      <c r="O230" s="47"/>
      <c r="P230" s="47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</row>
    <row r="231" spans="1:46" ht="14.25" customHeight="1" x14ac:dyDescent="0.2">
      <c r="A231" s="40"/>
      <c r="B231" s="40"/>
      <c r="C231"/>
      <c r="D231"/>
      <c r="E231"/>
      <c r="F231"/>
      <c r="G231" s="35"/>
      <c r="H231" s="35"/>
      <c r="I231" s="35"/>
      <c r="J231"/>
      <c r="K231"/>
      <c r="L231"/>
      <c r="M231" s="47"/>
      <c r="N231" s="47"/>
      <c r="O231" s="47"/>
      <c r="P231" s="47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</row>
    <row r="232" spans="1:46" ht="14.25" customHeight="1" x14ac:dyDescent="0.2">
      <c r="A232" s="40"/>
      <c r="B232" s="40"/>
      <c r="C232"/>
      <c r="D232"/>
      <c r="E232"/>
      <c r="F232"/>
      <c r="G232" s="35"/>
      <c r="H232" s="35"/>
      <c r="I232" s="35"/>
      <c r="J232"/>
      <c r="K232"/>
      <c r="L232"/>
      <c r="M232" s="47"/>
      <c r="N232" s="47"/>
      <c r="O232" s="47"/>
      <c r="P232" s="47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</row>
    <row r="233" spans="1:46" ht="14.25" customHeight="1" x14ac:dyDescent="0.2">
      <c r="A233" s="40"/>
      <c r="B233" s="40"/>
      <c r="C233"/>
      <c r="D233"/>
      <c r="E233"/>
      <c r="F233"/>
      <c r="G233" s="35"/>
      <c r="H233" s="35"/>
      <c r="I233" s="35"/>
      <c r="J233"/>
      <c r="K233"/>
      <c r="L233"/>
      <c r="M233" s="47"/>
      <c r="N233" s="47"/>
      <c r="O233" s="47"/>
      <c r="P233" s="47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</row>
    <row r="234" spans="1:46" ht="14.25" customHeight="1" x14ac:dyDescent="0.2">
      <c r="A234" s="40"/>
      <c r="B234" s="40"/>
      <c r="C234"/>
      <c r="D234"/>
      <c r="E234"/>
      <c r="F234"/>
      <c r="G234" s="35"/>
      <c r="H234" s="35"/>
      <c r="I234" s="35"/>
      <c r="J234"/>
      <c r="K234"/>
      <c r="L234"/>
      <c r="M234" s="47"/>
      <c r="N234" s="47"/>
      <c r="O234" s="47"/>
      <c r="P234" s="47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</row>
    <row r="235" spans="1:46" ht="14.25" customHeight="1" x14ac:dyDescent="0.2">
      <c r="A235" s="40"/>
      <c r="B235" s="40"/>
      <c r="C235"/>
      <c r="D235"/>
      <c r="E235"/>
      <c r="F235"/>
      <c r="G235" s="35"/>
      <c r="H235" s="35"/>
      <c r="I235" s="35"/>
      <c r="J235"/>
      <c r="K235"/>
      <c r="L235"/>
      <c r="M235" s="47"/>
      <c r="N235" s="47"/>
      <c r="O235" s="47"/>
      <c r="P235" s="47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</row>
    <row r="236" spans="1:46" ht="14.25" customHeight="1" x14ac:dyDescent="0.2">
      <c r="A236" s="40"/>
      <c r="B236" s="40"/>
      <c r="C236"/>
      <c r="D236"/>
      <c r="E236"/>
      <c r="F236"/>
      <c r="G236" s="35"/>
      <c r="H236" s="35"/>
      <c r="I236" s="35"/>
      <c r="J236"/>
      <c r="K236"/>
      <c r="L236"/>
      <c r="M236" s="47"/>
      <c r="N236" s="47"/>
      <c r="O236" s="47"/>
      <c r="P236" s="47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</row>
    <row r="237" spans="1:46" ht="14.25" customHeight="1" x14ac:dyDescent="0.2">
      <c r="A237" s="40"/>
      <c r="B237" s="40"/>
      <c r="C237"/>
      <c r="D237"/>
      <c r="E237"/>
      <c r="F237"/>
      <c r="G237" s="40"/>
      <c r="H237" s="35"/>
      <c r="I237" s="35"/>
      <c r="J237"/>
      <c r="K237"/>
      <c r="L237"/>
      <c r="M237" s="47"/>
      <c r="N237" s="47"/>
      <c r="O237" s="47"/>
      <c r="P237" s="4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</row>
    <row r="238" spans="1:46" ht="14.25" customHeight="1" x14ac:dyDescent="0.2">
      <c r="A238" s="40"/>
      <c r="B238" s="40"/>
      <c r="C238"/>
      <c r="D238"/>
      <c r="E238"/>
      <c r="F238"/>
      <c r="G238" s="35"/>
      <c r="H238" s="35"/>
      <c r="I238" s="35"/>
      <c r="J238"/>
      <c r="K238"/>
      <c r="L238"/>
      <c r="M238" s="47"/>
      <c r="N238" s="47"/>
      <c r="O238" s="47"/>
      <c r="P238" s="47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</row>
    <row r="239" spans="1:46" ht="14.25" customHeight="1" x14ac:dyDescent="0.2">
      <c r="A239" s="40"/>
      <c r="B239" s="40"/>
      <c r="C239"/>
      <c r="D239"/>
      <c r="E239"/>
      <c r="F239"/>
      <c r="G239" s="35"/>
      <c r="H239" s="35"/>
      <c r="I239" s="35"/>
      <c r="J239"/>
      <c r="K239"/>
      <c r="L239"/>
      <c r="M239" s="47"/>
      <c r="N239" s="47"/>
      <c r="O239" s="47"/>
      <c r="P239" s="47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</row>
    <row r="240" spans="1:46" ht="14.25" customHeight="1" x14ac:dyDescent="0.2">
      <c r="A240" s="40"/>
      <c r="B240" s="40"/>
      <c r="C240"/>
      <c r="D240"/>
      <c r="E240"/>
      <c r="F240"/>
      <c r="G240" s="35"/>
      <c r="H240" s="35"/>
      <c r="I240" s="35"/>
      <c r="J240"/>
      <c r="K240"/>
      <c r="L240"/>
      <c r="M240" s="47"/>
      <c r="N240" s="47"/>
      <c r="O240" s="47"/>
      <c r="P240" s="47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</row>
    <row r="241" spans="1:46" ht="14.25" customHeight="1" x14ac:dyDescent="0.2">
      <c r="A241" s="40"/>
      <c r="B241" s="40"/>
      <c r="C241"/>
      <c r="D241"/>
      <c r="E241"/>
      <c r="F241"/>
      <c r="G241" s="35"/>
      <c r="H241" s="35"/>
      <c r="I241" s="35"/>
      <c r="J241"/>
      <c r="K241"/>
      <c r="L241"/>
      <c r="M241" s="47"/>
      <c r="N241" s="47"/>
      <c r="O241" s="47"/>
      <c r="P241" s="47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</row>
    <row r="242" spans="1:46" ht="14.25" customHeight="1" x14ac:dyDescent="0.2">
      <c r="A242" s="40"/>
      <c r="B242" s="40"/>
      <c r="C242"/>
      <c r="D242"/>
      <c r="E242"/>
      <c r="F242"/>
      <c r="G242" s="35"/>
      <c r="H242" s="35"/>
      <c r="I242" s="35"/>
      <c r="J242"/>
      <c r="K242"/>
      <c r="L242"/>
      <c r="M242" s="47"/>
      <c r="N242" s="47"/>
      <c r="O242" s="47"/>
      <c r="P242" s="47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</row>
    <row r="243" spans="1:46" ht="14.25" customHeight="1" x14ac:dyDescent="0.2">
      <c r="A243" s="40"/>
      <c r="B243" s="40"/>
      <c r="C243"/>
      <c r="D243"/>
      <c r="E243"/>
      <c r="F243"/>
      <c r="G243" s="35"/>
      <c r="H243" s="35"/>
      <c r="I243" s="35"/>
      <c r="J243"/>
      <c r="K243"/>
      <c r="L243"/>
      <c r="M243" s="47"/>
      <c r="N243" s="47"/>
      <c r="O243" s="47"/>
      <c r="P243" s="47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</row>
    <row r="244" spans="1:46" ht="14.25" customHeight="1" x14ac:dyDescent="0.2">
      <c r="A244" s="40"/>
      <c r="B244" s="40"/>
      <c r="C244"/>
      <c r="D244"/>
      <c r="E244"/>
      <c r="F244"/>
      <c r="G244" s="35"/>
      <c r="H244" s="35"/>
      <c r="I244" s="35"/>
      <c r="J244"/>
      <c r="K244"/>
      <c r="L244"/>
      <c r="M244" s="47"/>
      <c r="N244" s="47"/>
      <c r="O244" s="47"/>
      <c r="P244" s="47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</row>
    <row r="245" spans="1:46" ht="14.25" customHeight="1" x14ac:dyDescent="0.2">
      <c r="A245" s="40"/>
      <c r="B245" s="40"/>
      <c r="C245"/>
      <c r="D245"/>
      <c r="E245"/>
      <c r="F245"/>
      <c r="G245" s="35"/>
      <c r="H245" s="35"/>
      <c r="I245" s="35"/>
      <c r="J245"/>
      <c r="K245"/>
      <c r="L245"/>
      <c r="M245" s="47"/>
      <c r="N245" s="47"/>
      <c r="O245" s="47"/>
      <c r="P245" s="47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</row>
    <row r="246" spans="1:46" ht="14.25" customHeight="1" x14ac:dyDescent="0.2">
      <c r="A246" s="40"/>
      <c r="B246" s="40"/>
      <c r="C246"/>
      <c r="D246"/>
      <c r="E246"/>
      <c r="F246"/>
      <c r="G246" s="40"/>
      <c r="H246" s="35"/>
      <c r="I246" s="35"/>
      <c r="J246"/>
      <c r="K246"/>
      <c r="L246"/>
      <c r="M246" s="47"/>
      <c r="N246" s="47"/>
      <c r="O246" s="47"/>
      <c r="P246" s="47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</row>
    <row r="247" spans="1:46" ht="14.25" customHeight="1" x14ac:dyDescent="0.2">
      <c r="A247" s="40"/>
      <c r="B247" s="40"/>
      <c r="C247"/>
      <c r="D247"/>
      <c r="E247"/>
      <c r="F247"/>
      <c r="G247" s="40"/>
      <c r="H247" s="35"/>
      <c r="I247" s="35"/>
      <c r="J247"/>
      <c r="K247"/>
      <c r="L247"/>
      <c r="M247" s="47"/>
      <c r="N247" s="47"/>
      <c r="O247" s="47"/>
      <c r="P247" s="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</row>
    <row r="248" spans="1:46" ht="14.25" customHeight="1" x14ac:dyDescent="0.2">
      <c r="A248" s="40"/>
      <c r="B248" s="40"/>
      <c r="C248"/>
      <c r="D248"/>
      <c r="E248"/>
      <c r="F248"/>
      <c r="G248" s="40"/>
      <c r="H248" s="35"/>
      <c r="I248" s="35"/>
      <c r="J248"/>
      <c r="K248"/>
      <c r="L248"/>
      <c r="M248" s="47"/>
      <c r="N248" s="47"/>
      <c r="O248" s="47"/>
      <c r="P248" s="47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</row>
    <row r="249" spans="1:46" ht="14.25" customHeight="1" x14ac:dyDescent="0.2">
      <c r="A249" s="40"/>
      <c r="B249" s="40"/>
      <c r="C249"/>
      <c r="D249"/>
      <c r="E249"/>
      <c r="F249"/>
      <c r="G249" s="35"/>
      <c r="H249" s="35"/>
      <c r="I249" s="35"/>
      <c r="J249"/>
      <c r="K249"/>
      <c r="L249"/>
      <c r="M249" s="47"/>
      <c r="N249" s="47"/>
      <c r="O249" s="47"/>
      <c r="P249" s="47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</row>
    <row r="250" spans="1:46" ht="14.25" customHeight="1" x14ac:dyDescent="0.2">
      <c r="A250" s="40"/>
      <c r="B250" s="40"/>
      <c r="C250"/>
      <c r="D250"/>
      <c r="E250"/>
      <c r="F250"/>
      <c r="G250" s="35"/>
      <c r="H250" s="35"/>
      <c r="I250" s="35"/>
      <c r="J250"/>
      <c r="K250"/>
      <c r="L250"/>
      <c r="M250" s="47"/>
      <c r="N250" s="47"/>
      <c r="O250" s="47"/>
      <c r="P250" s="47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</row>
    <row r="251" spans="1:46" ht="14.25" customHeight="1" x14ac:dyDescent="0.2">
      <c r="A251" s="40"/>
      <c r="B251" s="40"/>
      <c r="C251"/>
      <c r="D251"/>
      <c r="E251"/>
      <c r="F251"/>
      <c r="G251" s="35"/>
      <c r="H251" s="35"/>
      <c r="I251" s="35"/>
      <c r="J251"/>
      <c r="K251"/>
      <c r="L251"/>
      <c r="M251" s="47"/>
      <c r="N251" s="47"/>
      <c r="O251" s="47"/>
      <c r="P251" s="47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</row>
    <row r="252" spans="1:46" ht="14.25" customHeight="1" x14ac:dyDescent="0.2">
      <c r="A252" s="40"/>
      <c r="B252" s="40"/>
      <c r="C252"/>
      <c r="D252"/>
      <c r="E252"/>
      <c r="F252"/>
      <c r="G252" s="35"/>
      <c r="H252" s="35"/>
      <c r="I252" s="35"/>
      <c r="J252"/>
      <c r="K252"/>
      <c r="L252"/>
      <c r="M252" s="47"/>
      <c r="N252" s="47"/>
      <c r="O252" s="47"/>
      <c r="P252" s="47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</row>
    <row r="253" spans="1:46" ht="14.25" customHeight="1" x14ac:dyDescent="0.2">
      <c r="A253" s="40"/>
      <c r="B253" s="40"/>
      <c r="C253"/>
      <c r="D253"/>
      <c r="E253"/>
      <c r="F253"/>
      <c r="G253" s="35"/>
      <c r="H253" s="35"/>
      <c r="I253" s="35"/>
      <c r="J253"/>
      <c r="K253"/>
      <c r="L253"/>
      <c r="M253" s="47"/>
      <c r="N253" s="47"/>
      <c r="O253" s="47"/>
      <c r="P253" s="47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</row>
    <row r="254" spans="1:46" ht="14.25" customHeight="1" x14ac:dyDescent="0.2">
      <c r="A254" s="40"/>
      <c r="B254" s="40"/>
      <c r="C254"/>
      <c r="D254"/>
      <c r="E254"/>
      <c r="F254"/>
      <c r="G254" s="35"/>
      <c r="H254" s="35"/>
      <c r="I254" s="35"/>
      <c r="J254"/>
      <c r="K254"/>
      <c r="L254"/>
      <c r="M254" s="47"/>
      <c r="N254" s="47"/>
      <c r="O254" s="47"/>
      <c r="P254" s="47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</row>
    <row r="255" spans="1:46" ht="14.25" customHeight="1" x14ac:dyDescent="0.2">
      <c r="A255" s="40"/>
      <c r="B255" s="40"/>
      <c r="C255"/>
      <c r="D255"/>
      <c r="E255"/>
      <c r="F255"/>
      <c r="G255" s="35"/>
      <c r="H255" s="35"/>
      <c r="I255" s="35"/>
      <c r="J255"/>
      <c r="K255"/>
      <c r="L255"/>
      <c r="M255" s="47"/>
      <c r="N255" s="47"/>
      <c r="O255" s="47"/>
      <c r="P255" s="47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</row>
    <row r="256" spans="1:46" ht="14.25" customHeight="1" x14ac:dyDescent="0.2">
      <c r="A256" s="40"/>
      <c r="B256" s="40"/>
      <c r="C256"/>
      <c r="D256"/>
      <c r="E256"/>
      <c r="F256"/>
      <c r="G256" s="35"/>
      <c r="H256" s="35"/>
      <c r="I256" s="35"/>
      <c r="J256"/>
      <c r="K256"/>
      <c r="L256"/>
      <c r="M256" s="47"/>
      <c r="N256" s="47"/>
      <c r="O256" s="47"/>
      <c r="P256" s="47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</row>
    <row r="257" spans="1:46" ht="14.25" customHeight="1" x14ac:dyDescent="0.2">
      <c r="A257" s="40"/>
      <c r="B257" s="40"/>
      <c r="C257"/>
      <c r="D257"/>
      <c r="E257"/>
      <c r="F257"/>
      <c r="G257" s="35"/>
      <c r="H257" s="35"/>
      <c r="I257" s="35"/>
      <c r="J257"/>
      <c r="K257"/>
      <c r="L257"/>
      <c r="M257" s="47"/>
      <c r="N257" s="47"/>
      <c r="O257" s="47"/>
      <c r="P257" s="4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</row>
    <row r="258" spans="1:46" ht="14.25" customHeight="1" x14ac:dyDescent="0.2">
      <c r="A258" s="40"/>
      <c r="B258" s="40"/>
      <c r="C258"/>
      <c r="D258"/>
      <c r="E258"/>
      <c r="F258"/>
      <c r="G258" s="35"/>
      <c r="H258" s="35"/>
      <c r="I258" s="35"/>
      <c r="J258"/>
      <c r="K258"/>
      <c r="L258"/>
      <c r="M258" s="47"/>
      <c r="N258" s="47"/>
      <c r="O258" s="47"/>
      <c r="P258" s="47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</row>
    <row r="259" spans="1:46" ht="14.25" customHeight="1" x14ac:dyDescent="0.2">
      <c r="A259" s="40"/>
      <c r="B259" s="40"/>
      <c r="C259"/>
      <c r="D259"/>
      <c r="E259"/>
      <c r="F259"/>
      <c r="G259" s="35"/>
      <c r="H259" s="35"/>
      <c r="I259" s="35"/>
      <c r="J259"/>
      <c r="K259"/>
      <c r="L259"/>
      <c r="M259" s="47"/>
      <c r="N259" s="47"/>
      <c r="O259" s="47"/>
      <c r="P259" s="47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</row>
    <row r="260" spans="1:46" ht="14.25" customHeight="1" x14ac:dyDescent="0.2">
      <c r="A260" s="40"/>
      <c r="B260" s="40"/>
      <c r="C260"/>
      <c r="D260"/>
      <c r="E260"/>
      <c r="F260"/>
      <c r="G260" s="35"/>
      <c r="H260" s="35"/>
      <c r="I260" s="35"/>
      <c r="J260"/>
      <c r="K260"/>
      <c r="L260"/>
      <c r="M260" s="47"/>
      <c r="N260" s="47"/>
      <c r="O260" s="47"/>
      <c r="P260" s="47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</row>
    <row r="261" spans="1:46" ht="14.25" customHeight="1" x14ac:dyDescent="0.2">
      <c r="A261" s="40"/>
      <c r="B261" s="40"/>
      <c r="C261"/>
      <c r="D261"/>
      <c r="E261"/>
      <c r="F261"/>
      <c r="G261" s="35"/>
      <c r="H261" s="35"/>
      <c r="I261" s="35"/>
      <c r="J261"/>
      <c r="K261"/>
      <c r="L261"/>
      <c r="M261" s="47"/>
      <c r="N261" s="47"/>
      <c r="O261" s="47"/>
      <c r="P261" s="47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</row>
    <row r="262" spans="1:46" ht="14.25" customHeight="1" x14ac:dyDescent="0.2">
      <c r="A262" s="40"/>
      <c r="B262" s="40"/>
      <c r="C262"/>
      <c r="D262"/>
      <c r="E262"/>
      <c r="F262"/>
      <c r="G262" s="35"/>
      <c r="H262" s="35"/>
      <c r="I262" s="35"/>
      <c r="J262"/>
      <c r="K262"/>
      <c r="L262"/>
      <c r="M262" s="47"/>
      <c r="N262" s="47"/>
      <c r="O262" s="47"/>
      <c r="P262" s="47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</row>
    <row r="263" spans="1:46" ht="14.25" customHeight="1" x14ac:dyDescent="0.2">
      <c r="A263" s="40"/>
      <c r="B263" s="40"/>
      <c r="C263"/>
      <c r="D263"/>
      <c r="E263"/>
      <c r="F263"/>
      <c r="G263" s="35"/>
      <c r="H263" s="35"/>
      <c r="I263" s="35"/>
      <c r="J263"/>
      <c r="K263"/>
      <c r="L263"/>
      <c r="M263" s="47"/>
      <c r="N263" s="47"/>
      <c r="O263" s="47"/>
      <c r="P263" s="47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</row>
    <row r="264" spans="1:46" ht="14.25" customHeight="1" x14ac:dyDescent="0.2">
      <c r="A264" s="40"/>
      <c r="B264" s="40"/>
      <c r="C264"/>
      <c r="D264"/>
      <c r="E264"/>
      <c r="F264"/>
      <c r="G264" s="35"/>
      <c r="H264" s="35"/>
      <c r="I264" s="35"/>
      <c r="J264"/>
      <c r="K264"/>
      <c r="L264"/>
      <c r="M264" s="47"/>
      <c r="N264" s="47"/>
      <c r="O264" s="47"/>
      <c r="P264" s="47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</row>
    <row r="265" spans="1:46" ht="14.25" customHeight="1" x14ac:dyDescent="0.2">
      <c r="A265" s="40"/>
      <c r="B265" s="40"/>
      <c r="C265"/>
      <c r="D265"/>
      <c r="E265"/>
      <c r="F265"/>
      <c r="G265" s="35"/>
      <c r="H265" s="35"/>
      <c r="I265" s="35"/>
      <c r="J265"/>
      <c r="K265"/>
      <c r="L265"/>
      <c r="M265" s="47"/>
      <c r="N265" s="47"/>
      <c r="O265" s="47"/>
      <c r="P265" s="47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</row>
    <row r="266" spans="1:46" ht="14.25" customHeight="1" x14ac:dyDescent="0.2">
      <c r="A266" s="40"/>
      <c r="B266" s="40"/>
      <c r="C266"/>
      <c r="D266"/>
      <c r="E266"/>
      <c r="F266"/>
      <c r="G266" s="35"/>
      <c r="H266" s="35"/>
      <c r="I266" s="35"/>
      <c r="J266"/>
      <c r="K266"/>
      <c r="L266"/>
      <c r="M266" s="47"/>
      <c r="N266" s="47"/>
      <c r="O266" s="47"/>
      <c r="P266" s="47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</row>
    <row r="267" spans="1:46" ht="14.25" customHeight="1" x14ac:dyDescent="0.2">
      <c r="A267" s="40"/>
      <c r="B267" s="40"/>
      <c r="C267"/>
      <c r="D267"/>
      <c r="E267"/>
      <c r="F267"/>
      <c r="G267" s="35"/>
      <c r="H267" s="35"/>
      <c r="I267" s="35"/>
      <c r="J267"/>
      <c r="K267"/>
      <c r="L267"/>
      <c r="M267" s="47"/>
      <c r="N267" s="47"/>
      <c r="O267" s="47"/>
      <c r="P267" s="4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</row>
    <row r="268" spans="1:46" ht="14.25" customHeight="1" x14ac:dyDescent="0.2">
      <c r="A268" s="40"/>
      <c r="B268" s="40"/>
      <c r="C268"/>
      <c r="D268"/>
      <c r="E268"/>
      <c r="F268"/>
      <c r="G268" s="35"/>
      <c r="H268" s="35"/>
      <c r="I268" s="35"/>
      <c r="J268"/>
      <c r="K268"/>
      <c r="L268"/>
      <c r="M268" s="47"/>
      <c r="N268" s="47"/>
      <c r="O268" s="47"/>
      <c r="P268" s="47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</row>
    <row r="269" spans="1:46" ht="14.25" customHeight="1" x14ac:dyDescent="0.2">
      <c r="A269" s="40"/>
      <c r="B269" s="40"/>
      <c r="C269"/>
      <c r="D269"/>
      <c r="E269"/>
      <c r="F269"/>
      <c r="G269" s="35"/>
      <c r="H269" s="35"/>
      <c r="I269" s="35"/>
      <c r="J269"/>
      <c r="K269"/>
      <c r="L269"/>
      <c r="M269" s="47"/>
      <c r="N269" s="47"/>
      <c r="O269" s="47"/>
      <c r="P269" s="47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</row>
    <row r="270" spans="1:46" ht="14.25" customHeight="1" x14ac:dyDescent="0.2">
      <c r="A270" s="40"/>
      <c r="B270" s="40"/>
      <c r="C270"/>
      <c r="D270"/>
      <c r="E270"/>
      <c r="F270"/>
      <c r="G270" s="35"/>
      <c r="H270" s="35"/>
      <c r="I270" s="35"/>
      <c r="J270"/>
      <c r="K270"/>
      <c r="L270"/>
      <c r="M270" s="47"/>
      <c r="N270" s="47"/>
      <c r="O270" s="47"/>
      <c r="P270" s="47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</row>
    <row r="271" spans="1:46" ht="14.25" customHeight="1" x14ac:dyDescent="0.2">
      <c r="A271" s="40"/>
      <c r="B271" s="40"/>
      <c r="C271"/>
      <c r="D271"/>
      <c r="E271"/>
      <c r="F271"/>
      <c r="G271" s="35"/>
      <c r="H271" s="35"/>
      <c r="I271" s="35"/>
      <c r="J271"/>
      <c r="K271"/>
      <c r="L271"/>
      <c r="M271" s="47"/>
      <c r="N271" s="47"/>
      <c r="O271" s="47"/>
      <c r="P271" s="47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</row>
    <row r="272" spans="1:46" ht="14.25" customHeight="1" x14ac:dyDescent="0.2">
      <c r="A272" s="40"/>
      <c r="B272" s="40"/>
      <c r="C272"/>
      <c r="D272"/>
      <c r="E272"/>
      <c r="F272"/>
      <c r="G272" s="35"/>
      <c r="H272" s="35"/>
      <c r="I272" s="35"/>
      <c r="J272"/>
      <c r="K272"/>
      <c r="L272"/>
      <c r="M272" s="47"/>
      <c r="N272" s="47"/>
      <c r="O272" s="47"/>
      <c r="P272" s="47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</row>
    <row r="273" spans="1:46" ht="14.25" customHeight="1" x14ac:dyDescent="0.2">
      <c r="A273" s="40"/>
      <c r="B273" s="40"/>
      <c r="C273"/>
      <c r="D273"/>
      <c r="E273"/>
      <c r="F273"/>
      <c r="G273" s="35"/>
      <c r="H273" s="35"/>
      <c r="I273" s="35"/>
      <c r="J273"/>
      <c r="K273"/>
      <c r="L273"/>
      <c r="M273" s="47"/>
      <c r="N273" s="47"/>
      <c r="O273" s="47"/>
      <c r="P273" s="47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</row>
    <row r="274" spans="1:46" ht="14.25" customHeight="1" x14ac:dyDescent="0.2">
      <c r="A274" s="40"/>
      <c r="B274" s="40"/>
      <c r="C274"/>
      <c r="D274"/>
      <c r="E274"/>
      <c r="F274"/>
      <c r="G274" s="35"/>
      <c r="H274" s="35"/>
      <c r="I274" s="35"/>
      <c r="J274"/>
      <c r="K274"/>
      <c r="L274"/>
      <c r="M274" s="47"/>
      <c r="N274" s="47"/>
      <c r="O274" s="47"/>
      <c r="P274" s="47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</row>
    <row r="275" spans="1:46" ht="14.25" customHeight="1" x14ac:dyDescent="0.2">
      <c r="A275" s="40"/>
      <c r="B275" s="40"/>
      <c r="C275"/>
      <c r="D275"/>
      <c r="E275"/>
      <c r="F275"/>
      <c r="G275" s="35"/>
      <c r="H275" s="35"/>
      <c r="I275" s="35"/>
      <c r="J275"/>
      <c r="K275"/>
      <c r="L275"/>
      <c r="M275" s="47"/>
      <c r="N275" s="47"/>
      <c r="O275" s="47"/>
      <c r="P275" s="47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</row>
    <row r="276" spans="1:46" ht="14.25" customHeight="1" x14ac:dyDescent="0.2">
      <c r="A276" s="40"/>
      <c r="B276" s="40"/>
      <c r="C276"/>
      <c r="D276"/>
      <c r="E276"/>
      <c r="F276"/>
      <c r="G276" s="35"/>
      <c r="H276" s="35"/>
      <c r="I276" s="35"/>
      <c r="J276"/>
      <c r="K276"/>
      <c r="L276"/>
      <c r="M276" s="47"/>
      <c r="N276" s="47"/>
      <c r="O276" s="47"/>
      <c r="P276" s="47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</row>
    <row r="277" spans="1:46" ht="14.25" customHeight="1" x14ac:dyDescent="0.2">
      <c r="A277" s="40"/>
      <c r="B277" s="40"/>
      <c r="C277"/>
      <c r="D277"/>
      <c r="E277"/>
      <c r="F277"/>
      <c r="G277" s="35"/>
      <c r="H277" s="35"/>
      <c r="I277" s="35"/>
      <c r="J277"/>
      <c r="K277"/>
      <c r="L277"/>
      <c r="M277" s="47"/>
      <c r="N277" s="47"/>
      <c r="O277" s="47"/>
      <c r="P277" s="4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</row>
    <row r="278" spans="1:46" ht="14.25" customHeight="1" x14ac:dyDescent="0.2">
      <c r="A278" s="40"/>
      <c r="B278" s="40"/>
      <c r="C278"/>
      <c r="D278"/>
      <c r="E278"/>
      <c r="F278"/>
      <c r="G278" s="35"/>
      <c r="H278" s="35"/>
      <c r="I278" s="35"/>
      <c r="J278"/>
      <c r="K278"/>
      <c r="L278"/>
      <c r="M278" s="47"/>
      <c r="N278" s="47"/>
      <c r="O278" s="47"/>
      <c r="P278" s="47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</row>
    <row r="279" spans="1:46" ht="14.25" customHeight="1" x14ac:dyDescent="0.2">
      <c r="A279" s="40"/>
      <c r="B279" s="40"/>
      <c r="C279"/>
      <c r="D279"/>
      <c r="E279"/>
      <c r="F279"/>
      <c r="G279" s="35"/>
      <c r="H279" s="35"/>
      <c r="I279" s="35"/>
      <c r="J279"/>
      <c r="K279"/>
      <c r="L279"/>
      <c r="M279" s="47"/>
      <c r="N279" s="47"/>
      <c r="O279" s="47"/>
      <c r="P279" s="47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</row>
    <row r="280" spans="1:46" ht="14.25" customHeight="1" x14ac:dyDescent="0.2">
      <c r="A280" s="40"/>
      <c r="B280" s="40"/>
      <c r="C280"/>
      <c r="D280"/>
      <c r="E280"/>
      <c r="F280"/>
      <c r="G280" s="35"/>
      <c r="H280" s="35"/>
      <c r="I280" s="35"/>
      <c r="J280"/>
      <c r="K280"/>
      <c r="L280"/>
      <c r="M280" s="47"/>
      <c r="N280" s="47"/>
      <c r="O280" s="47"/>
      <c r="P280" s="47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</row>
    <row r="281" spans="1:46" ht="14.25" customHeight="1" x14ac:dyDescent="0.2">
      <c r="A281" s="40"/>
      <c r="B281" s="40"/>
      <c r="C281"/>
      <c r="D281"/>
      <c r="E281"/>
      <c r="F281"/>
      <c r="G281" s="35"/>
      <c r="H281" s="35"/>
      <c r="I281" s="35"/>
      <c r="J281"/>
      <c r="K281"/>
      <c r="L281"/>
      <c r="M281" s="47"/>
      <c r="N281" s="47"/>
      <c r="O281" s="47"/>
      <c r="P281" s="47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</row>
    <row r="282" spans="1:46" ht="14.25" customHeight="1" x14ac:dyDescent="0.2">
      <c r="A282" s="40"/>
      <c r="B282" s="40"/>
      <c r="C282"/>
      <c r="D282"/>
      <c r="E282"/>
      <c r="F282"/>
      <c r="G282" s="35"/>
      <c r="H282" s="35"/>
      <c r="I282" s="35"/>
      <c r="J282"/>
      <c r="K282"/>
      <c r="L282"/>
      <c r="M282" s="47"/>
      <c r="N282" s="47"/>
      <c r="O282" s="47"/>
      <c r="P282" s="47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</row>
    <row r="283" spans="1:46" ht="14.25" customHeight="1" x14ac:dyDescent="0.2">
      <c r="A283" s="40"/>
      <c r="B283" s="40"/>
      <c r="C283"/>
      <c r="D283"/>
      <c r="E283"/>
      <c r="F283"/>
      <c r="G283" s="35"/>
      <c r="H283" s="35"/>
      <c r="I283" s="35"/>
      <c r="J283"/>
      <c r="K283"/>
      <c r="L283"/>
      <c r="M283" s="47"/>
      <c r="N283" s="47"/>
      <c r="O283" s="47"/>
      <c r="P283" s="47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</row>
    <row r="284" spans="1:46" ht="14.25" customHeight="1" x14ac:dyDescent="0.2">
      <c r="A284" s="40"/>
      <c r="B284" s="40"/>
      <c r="C284"/>
      <c r="D284"/>
      <c r="E284"/>
      <c r="F284"/>
      <c r="G284" s="35"/>
      <c r="H284" s="35"/>
      <c r="I284" s="35"/>
      <c r="J284"/>
      <c r="K284"/>
      <c r="L284"/>
      <c r="M284" s="47"/>
      <c r="N284" s="47"/>
      <c r="O284" s="47"/>
      <c r="P284" s="47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</row>
    <row r="285" spans="1:46" ht="14.25" customHeight="1" x14ac:dyDescent="0.2">
      <c r="A285" s="40"/>
      <c r="B285" s="40"/>
      <c r="C285"/>
      <c r="D285"/>
      <c r="E285"/>
      <c r="F285"/>
      <c r="G285" s="35"/>
      <c r="H285" s="35"/>
      <c r="I285" s="35"/>
      <c r="J285"/>
      <c r="K285"/>
      <c r="L285"/>
      <c r="M285" s="47"/>
      <c r="N285" s="47"/>
      <c r="O285" s="47"/>
      <c r="P285" s="47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</row>
    <row r="286" spans="1:46" ht="14.25" customHeight="1" x14ac:dyDescent="0.2">
      <c r="A286" s="40"/>
      <c r="B286" s="40"/>
      <c r="C286"/>
      <c r="D286"/>
      <c r="E286"/>
      <c r="F286"/>
      <c r="G286" s="35"/>
      <c r="H286" s="35"/>
      <c r="I286" s="35"/>
      <c r="J286"/>
      <c r="K286"/>
      <c r="L286"/>
      <c r="M286" s="47"/>
      <c r="N286" s="47"/>
      <c r="O286" s="47"/>
      <c r="P286" s="47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</row>
    <row r="287" spans="1:46" ht="14.25" customHeight="1" x14ac:dyDescent="0.2">
      <c r="A287" s="40"/>
      <c r="B287" s="40"/>
      <c r="C287"/>
      <c r="D287"/>
      <c r="E287"/>
      <c r="F287"/>
      <c r="G287" s="35"/>
      <c r="H287" s="35"/>
      <c r="I287" s="35"/>
      <c r="J287"/>
      <c r="K287"/>
      <c r="L287"/>
      <c r="M287" s="47"/>
      <c r="N287" s="47"/>
      <c r="O287" s="47"/>
      <c r="P287" s="4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</row>
    <row r="288" spans="1:46" ht="14.25" customHeight="1" x14ac:dyDescent="0.2">
      <c r="A288" s="40"/>
      <c r="B288" s="40"/>
      <c r="C288"/>
      <c r="D288"/>
      <c r="E288"/>
      <c r="F288"/>
      <c r="G288" s="35"/>
      <c r="H288" s="35"/>
      <c r="I288" s="35"/>
      <c r="J288"/>
      <c r="K288"/>
      <c r="L288"/>
      <c r="M288" s="47"/>
      <c r="N288" s="47"/>
      <c r="O288" s="47"/>
      <c r="P288" s="47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</row>
    <row r="289" spans="1:46" ht="14.25" customHeight="1" x14ac:dyDescent="0.2">
      <c r="A289" s="40"/>
      <c r="B289" s="40"/>
      <c r="C289"/>
      <c r="D289"/>
      <c r="E289"/>
      <c r="F289"/>
      <c r="G289" s="35"/>
      <c r="H289" s="35"/>
      <c r="I289" s="35"/>
      <c r="J289"/>
      <c r="K289"/>
      <c r="L289"/>
      <c r="M289" s="47"/>
      <c r="N289" s="47"/>
      <c r="O289" s="47"/>
      <c r="P289" s="47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</row>
    <row r="290" spans="1:46" ht="14.25" customHeight="1" x14ac:dyDescent="0.2">
      <c r="A290" s="40"/>
      <c r="B290" s="40"/>
      <c r="C290"/>
      <c r="D290"/>
      <c r="E290"/>
      <c r="F290"/>
      <c r="G290" s="35"/>
      <c r="H290" s="35"/>
      <c r="I290" s="35"/>
      <c r="J290"/>
      <c r="K290"/>
      <c r="L290"/>
      <c r="M290" s="47"/>
      <c r="N290" s="47"/>
      <c r="O290" s="47"/>
      <c r="P290" s="47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</row>
    <row r="291" spans="1:46" ht="14.25" customHeight="1" x14ac:dyDescent="0.2">
      <c r="A291" s="40"/>
      <c r="B291" s="40"/>
      <c r="C291"/>
      <c r="D291"/>
      <c r="E291"/>
      <c r="F291"/>
      <c r="G291" s="35"/>
      <c r="H291" s="35"/>
      <c r="I291" s="35"/>
      <c r="J291"/>
      <c r="K291"/>
      <c r="L291"/>
      <c r="M291" s="47"/>
      <c r="N291" s="47"/>
      <c r="O291" s="47"/>
      <c r="P291" s="47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</row>
    <row r="292" spans="1:46" ht="14.25" customHeight="1" x14ac:dyDescent="0.2">
      <c r="A292" s="40"/>
      <c r="B292" s="40"/>
      <c r="C292"/>
      <c r="D292"/>
      <c r="E292"/>
      <c r="F292"/>
      <c r="G292" s="35"/>
      <c r="H292" s="35"/>
      <c r="I292" s="35"/>
      <c r="J292"/>
      <c r="K292"/>
      <c r="L292"/>
      <c r="M292" s="47"/>
      <c r="N292" s="47"/>
      <c r="O292" s="47"/>
      <c r="P292" s="47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</row>
    <row r="293" spans="1:46" ht="14.25" customHeight="1" x14ac:dyDescent="0.2">
      <c r="A293" s="40"/>
      <c r="B293" s="40"/>
      <c r="C293"/>
      <c r="D293"/>
      <c r="E293"/>
      <c r="F293"/>
      <c r="G293" s="35"/>
      <c r="H293" s="35"/>
      <c r="I293" s="35"/>
      <c r="J293"/>
      <c r="K293"/>
      <c r="L293"/>
      <c r="M293" s="47"/>
      <c r="N293" s="47"/>
      <c r="O293" s="47"/>
      <c r="P293" s="47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</row>
    <row r="294" spans="1:46" ht="14.25" customHeight="1" x14ac:dyDescent="0.2">
      <c r="A294" s="40"/>
      <c r="B294" s="40"/>
      <c r="C294"/>
      <c r="D294"/>
      <c r="E294"/>
      <c r="F294"/>
      <c r="G294" s="35"/>
      <c r="H294" s="35"/>
      <c r="I294" s="35"/>
      <c r="J294"/>
      <c r="K294"/>
      <c r="L294"/>
      <c r="M294" s="47"/>
      <c r="N294" s="47"/>
      <c r="O294" s="47"/>
      <c r="P294" s="47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</row>
    <row r="295" spans="1:46" ht="14.25" customHeight="1" x14ac:dyDescent="0.2">
      <c r="A295" s="40"/>
      <c r="B295" s="40"/>
      <c r="C295"/>
      <c r="D295"/>
      <c r="E295"/>
      <c r="F295"/>
      <c r="G295" s="35"/>
      <c r="H295" s="35"/>
      <c r="I295" s="35"/>
      <c r="J295"/>
      <c r="K295"/>
      <c r="L295"/>
      <c r="M295" s="47"/>
      <c r="N295" s="47"/>
      <c r="O295" s="47"/>
      <c r="P295" s="47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</row>
    <row r="296" spans="1:46" ht="14.25" customHeight="1" x14ac:dyDescent="0.2">
      <c r="A296" s="40"/>
      <c r="B296" s="40"/>
      <c r="C296"/>
      <c r="D296"/>
      <c r="E296"/>
      <c r="F296"/>
      <c r="G296" s="35"/>
      <c r="H296" s="35"/>
      <c r="I296" s="35"/>
      <c r="J296"/>
      <c r="K296"/>
      <c r="L296"/>
      <c r="M296" s="47"/>
      <c r="N296" s="47"/>
      <c r="O296" s="47"/>
      <c r="P296" s="47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</row>
    <row r="297" spans="1:46" ht="14.25" customHeight="1" x14ac:dyDescent="0.2">
      <c r="A297" s="40"/>
      <c r="B297" s="40"/>
      <c r="C297"/>
      <c r="D297"/>
      <c r="E297"/>
      <c r="F297"/>
      <c r="G297" s="35"/>
      <c r="H297" s="35"/>
      <c r="I297" s="35"/>
      <c r="J297"/>
      <c r="K297"/>
      <c r="L297"/>
      <c r="M297" s="47"/>
      <c r="N297" s="47"/>
      <c r="O297" s="47"/>
      <c r="P297" s="4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</row>
    <row r="298" spans="1:46" ht="14.25" customHeight="1" x14ac:dyDescent="0.2">
      <c r="A298" s="40"/>
      <c r="B298" s="40"/>
      <c r="C298"/>
      <c r="D298"/>
      <c r="E298"/>
      <c r="F298"/>
      <c r="G298" s="35"/>
      <c r="H298" s="35"/>
      <c r="I298" s="35"/>
      <c r="J298"/>
      <c r="K298"/>
      <c r="L298"/>
      <c r="M298" s="47"/>
      <c r="N298" s="47"/>
      <c r="O298" s="47"/>
      <c r="P298" s="47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</row>
    <row r="299" spans="1:46" ht="14.25" customHeight="1" x14ac:dyDescent="0.2">
      <c r="A299" s="40"/>
      <c r="B299" s="40"/>
      <c r="C299"/>
      <c r="D299"/>
      <c r="E299"/>
      <c r="F299"/>
      <c r="G299" s="35"/>
      <c r="H299" s="35"/>
      <c r="I299" s="35"/>
      <c r="J299"/>
      <c r="K299"/>
      <c r="L299"/>
      <c r="M299" s="47"/>
      <c r="N299" s="47"/>
      <c r="O299" s="47"/>
      <c r="P299" s="47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</row>
    <row r="300" spans="1:46" ht="14.25" customHeight="1" x14ac:dyDescent="0.2">
      <c r="A300" s="40"/>
      <c r="B300" s="40"/>
      <c r="C300"/>
      <c r="D300"/>
      <c r="E300"/>
      <c r="F300"/>
      <c r="G300" s="35"/>
      <c r="H300" s="35"/>
      <c r="I300" s="35"/>
      <c r="J300"/>
      <c r="K300"/>
      <c r="L300"/>
      <c r="M300" s="47"/>
      <c r="N300" s="47"/>
      <c r="O300" s="47"/>
      <c r="P300" s="47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</row>
    <row r="301" spans="1:46" ht="14.25" customHeight="1" x14ac:dyDescent="0.2">
      <c r="A301" s="40"/>
      <c r="B301" s="40"/>
      <c r="C301"/>
      <c r="D301"/>
      <c r="E301"/>
      <c r="F301"/>
      <c r="G301" s="35"/>
      <c r="H301" s="35"/>
      <c r="I301" s="35"/>
      <c r="J301"/>
      <c r="K301"/>
      <c r="L301"/>
      <c r="M301" s="47"/>
      <c r="N301" s="47"/>
      <c r="O301" s="47"/>
      <c r="P301" s="47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</row>
    <row r="302" spans="1:46" ht="14.25" customHeight="1" x14ac:dyDescent="0.2">
      <c r="A302" s="40"/>
      <c r="B302" s="40"/>
      <c r="C302"/>
      <c r="D302"/>
      <c r="E302"/>
      <c r="F302"/>
      <c r="G302" s="35"/>
      <c r="H302" s="35"/>
      <c r="I302" s="35"/>
      <c r="J302"/>
      <c r="K302"/>
      <c r="L302"/>
      <c r="M302" s="47"/>
      <c r="N302" s="47"/>
      <c r="O302" s="47"/>
      <c r="P302" s="47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</row>
    <row r="303" spans="1:46" ht="14.25" customHeight="1" x14ac:dyDescent="0.2">
      <c r="A303" s="40"/>
      <c r="B303" s="40"/>
      <c r="C303"/>
      <c r="D303"/>
      <c r="E303"/>
      <c r="F303"/>
      <c r="G303" s="35"/>
      <c r="H303" s="35"/>
      <c r="I303" s="35"/>
      <c r="J303"/>
      <c r="K303"/>
      <c r="L303"/>
      <c r="M303" s="47"/>
      <c r="N303" s="47"/>
      <c r="O303" s="47"/>
      <c r="P303" s="47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</row>
    <row r="304" spans="1:46" ht="14.25" customHeight="1" x14ac:dyDescent="0.2">
      <c r="A304" s="40"/>
      <c r="B304" s="40"/>
      <c r="C304"/>
      <c r="D304"/>
      <c r="E304"/>
      <c r="F304"/>
      <c r="G304" s="35"/>
      <c r="H304" s="35"/>
      <c r="I304" s="35"/>
      <c r="J304"/>
      <c r="K304"/>
      <c r="L304"/>
      <c r="M304" s="47"/>
      <c r="N304" s="47"/>
      <c r="O304" s="47"/>
      <c r="P304" s="47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</row>
    <row r="305" spans="1:46" ht="14.25" customHeight="1" x14ac:dyDescent="0.15">
      <c r="A305" s="40"/>
      <c r="B305" s="40"/>
      <c r="C305"/>
      <c r="D305"/>
      <c r="E305"/>
      <c r="F305"/>
      <c r="G305" s="35"/>
      <c r="H305" s="35"/>
      <c r="I305" s="35"/>
      <c r="J305"/>
      <c r="K305"/>
      <c r="L305"/>
      <c r="M305" s="35"/>
      <c r="N305" s="35"/>
      <c r="O305" s="35"/>
      <c r="P305" s="3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</row>
    <row r="306" spans="1:46" ht="14.25" customHeight="1" x14ac:dyDescent="0.15">
      <c r="A306" s="40"/>
      <c r="B306" s="40"/>
      <c r="C306"/>
      <c r="D306"/>
      <c r="E306"/>
      <c r="F306"/>
      <c r="G306" s="35"/>
      <c r="H306" s="35"/>
      <c r="I306" s="35"/>
      <c r="J306"/>
      <c r="K306"/>
      <c r="L306"/>
      <c r="M306" s="35"/>
      <c r="N306" s="35"/>
      <c r="O306" s="35"/>
      <c r="P306" s="35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</row>
    <row r="307" spans="1:46" ht="14.25" customHeight="1" x14ac:dyDescent="0.15">
      <c r="A307" s="40"/>
      <c r="B307" s="40"/>
      <c r="C307"/>
      <c r="D307"/>
      <c r="E307"/>
      <c r="F307"/>
      <c r="G307" s="35"/>
      <c r="H307" s="35"/>
      <c r="I307" s="35"/>
      <c r="J307"/>
      <c r="K307"/>
      <c r="L307"/>
      <c r="M307" s="35"/>
      <c r="N307" s="35"/>
      <c r="O307" s="35"/>
      <c r="P307" s="35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</row>
    <row r="308" spans="1:46" ht="14.25" customHeight="1" x14ac:dyDescent="0.15">
      <c r="A308" s="40"/>
      <c r="B308" s="40"/>
      <c r="C308"/>
      <c r="D308"/>
      <c r="E308"/>
      <c r="F308"/>
      <c r="G308" s="35"/>
      <c r="H308" s="35"/>
      <c r="I308" s="35"/>
      <c r="J308"/>
      <c r="K308"/>
      <c r="L308"/>
      <c r="M308" s="35"/>
      <c r="N308" s="35"/>
      <c r="O308" s="35"/>
      <c r="P308" s="35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</row>
    <row r="309" spans="1:46" ht="14.25" customHeight="1" x14ac:dyDescent="0.15">
      <c r="A309" s="40"/>
      <c r="B309" s="40"/>
      <c r="C309"/>
      <c r="D309"/>
      <c r="E309"/>
      <c r="F309"/>
      <c r="G309" s="35"/>
      <c r="H309" s="35"/>
      <c r="I309" s="35"/>
      <c r="J309"/>
      <c r="K309"/>
      <c r="L309"/>
      <c r="M309" s="35"/>
      <c r="N309" s="35"/>
      <c r="O309" s="35"/>
      <c r="P309" s="35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</row>
    <row r="310" spans="1:46" ht="14.25" customHeight="1" x14ac:dyDescent="0.15">
      <c r="A310" s="40"/>
      <c r="B310" s="40"/>
      <c r="C310"/>
      <c r="D310"/>
      <c r="E310"/>
      <c r="F310"/>
      <c r="G310" s="35"/>
      <c r="H310" s="35"/>
      <c r="I310" s="35"/>
      <c r="J310"/>
      <c r="K310"/>
      <c r="L310"/>
      <c r="M310" s="35"/>
      <c r="N310" s="35"/>
      <c r="O310" s="35"/>
      <c r="P310" s="35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</row>
    <row r="311" spans="1:46" ht="14.25" customHeight="1" x14ac:dyDescent="0.15">
      <c r="A311" s="40"/>
      <c r="B311" s="40"/>
      <c r="C311"/>
      <c r="D311"/>
      <c r="E311"/>
      <c r="F311"/>
      <c r="G311" s="35"/>
      <c r="H311" s="35"/>
      <c r="I311" s="35"/>
      <c r="J311"/>
      <c r="K311"/>
      <c r="L311"/>
      <c r="M311" s="35"/>
      <c r="N311" s="35"/>
      <c r="O311" s="35"/>
      <c r="P311" s="35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</row>
    <row r="312" spans="1:46" ht="14.25" customHeight="1" x14ac:dyDescent="0.15">
      <c r="A312" s="40"/>
      <c r="B312" s="40"/>
      <c r="C312"/>
      <c r="D312"/>
      <c r="E312"/>
      <c r="F312"/>
      <c r="G312" s="35"/>
      <c r="H312" s="35"/>
      <c r="I312" s="35"/>
      <c r="J312"/>
      <c r="K312"/>
      <c r="L312"/>
      <c r="M312" s="35"/>
      <c r="N312" s="35"/>
      <c r="O312" s="35"/>
      <c r="P312" s="35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</row>
    <row r="313" spans="1:46" ht="14.25" customHeight="1" x14ac:dyDescent="0.15">
      <c r="A313" s="40"/>
      <c r="B313" s="40"/>
      <c r="C313"/>
      <c r="D313"/>
      <c r="E313"/>
      <c r="F313"/>
      <c r="G313" s="35"/>
      <c r="H313" s="35"/>
      <c r="I313" s="35"/>
      <c r="J313"/>
      <c r="K313"/>
      <c r="L313"/>
      <c r="M313" s="35"/>
      <c r="N313" s="35"/>
      <c r="O313" s="35"/>
      <c r="P313" s="35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</row>
    <row r="314" spans="1:46" ht="14.25" customHeight="1" x14ac:dyDescent="0.15">
      <c r="A314" s="40"/>
      <c r="B314" s="40"/>
      <c r="C314"/>
      <c r="D314"/>
      <c r="E314"/>
      <c r="F314"/>
      <c r="G314" s="35"/>
      <c r="H314" s="35"/>
      <c r="I314" s="35"/>
      <c r="J314"/>
      <c r="K314"/>
      <c r="L314"/>
      <c r="M314" s="35"/>
      <c r="N314" s="35"/>
      <c r="O314" s="35"/>
      <c r="P314" s="35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</row>
    <row r="315" spans="1:46" ht="14.25" customHeight="1" x14ac:dyDescent="0.15">
      <c r="A315" s="40"/>
      <c r="B315" s="40"/>
      <c r="C315"/>
      <c r="D315"/>
      <c r="E315"/>
      <c r="F315"/>
      <c r="G315" s="35"/>
      <c r="H315" s="35"/>
      <c r="I315" s="35"/>
      <c r="J315"/>
      <c r="K315"/>
      <c r="L315"/>
      <c r="M315" s="35"/>
      <c r="N315" s="35"/>
      <c r="O315" s="35"/>
      <c r="P315" s="3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</row>
    <row r="316" spans="1:46" ht="14.25" customHeight="1" x14ac:dyDescent="0.15">
      <c r="A316" s="40"/>
      <c r="B316" s="40"/>
      <c r="C316"/>
      <c r="D316"/>
      <c r="E316"/>
      <c r="F316"/>
      <c r="G316" s="35"/>
      <c r="H316" s="35"/>
      <c r="I316" s="35"/>
      <c r="J316"/>
      <c r="K316"/>
      <c r="L316"/>
      <c r="M316" s="35"/>
      <c r="N316" s="35"/>
      <c r="O316" s="35"/>
      <c r="P316" s="35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</row>
    <row r="317" spans="1:46" ht="14.25" customHeight="1" x14ac:dyDescent="0.15">
      <c r="A317" s="40"/>
      <c r="B317" s="40"/>
      <c r="C317"/>
      <c r="D317"/>
      <c r="E317"/>
      <c r="F317"/>
      <c r="G317" s="35"/>
      <c r="H317" s="35"/>
      <c r="I317" s="35"/>
      <c r="J317"/>
      <c r="K317"/>
      <c r="L317"/>
      <c r="M317" s="35"/>
      <c r="N317" s="35"/>
      <c r="O317" s="35"/>
      <c r="P317" s="35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</row>
    <row r="318" spans="1:46" ht="14.25" customHeight="1" x14ac:dyDescent="0.15">
      <c r="A318" s="40"/>
      <c r="B318" s="40"/>
      <c r="C318"/>
      <c r="D318"/>
      <c r="E318"/>
      <c r="F318"/>
      <c r="G318" s="35"/>
      <c r="H318" s="35"/>
      <c r="I318" s="35"/>
      <c r="J318"/>
      <c r="K318"/>
      <c r="L318"/>
      <c r="M318" s="35"/>
      <c r="N318" s="35"/>
      <c r="O318" s="35"/>
      <c r="P318" s="35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</row>
    <row r="319" spans="1:46" ht="14.25" customHeight="1" x14ac:dyDescent="0.15">
      <c r="A319" s="40"/>
      <c r="B319" s="40"/>
      <c r="C319"/>
      <c r="D319"/>
      <c r="E319"/>
      <c r="F319"/>
      <c r="G319" s="35"/>
      <c r="H319" s="35"/>
      <c r="I319" s="35"/>
      <c r="J319"/>
      <c r="K319"/>
      <c r="L319"/>
      <c r="M319" s="35"/>
      <c r="N319" s="35"/>
      <c r="O319" s="35"/>
      <c r="P319" s="35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</row>
    <row r="320" spans="1:46" ht="14.25" customHeight="1" x14ac:dyDescent="0.15">
      <c r="A320" s="40"/>
      <c r="B320" s="40"/>
      <c r="C320"/>
      <c r="D320"/>
      <c r="E320"/>
      <c r="F320"/>
      <c r="G320" s="35"/>
      <c r="H320" s="35"/>
      <c r="I320" s="35"/>
      <c r="J320"/>
      <c r="K320"/>
      <c r="L320"/>
      <c r="M320" s="35"/>
      <c r="N320" s="35"/>
      <c r="O320" s="35"/>
      <c r="P320" s="35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</row>
    <row r="321" spans="1:46" ht="14.25" customHeight="1" x14ac:dyDescent="0.15">
      <c r="A321" s="40"/>
      <c r="B321" s="40"/>
      <c r="C321"/>
      <c r="D321"/>
      <c r="E321"/>
      <c r="F321"/>
      <c r="G321" s="35"/>
      <c r="H321" s="35"/>
      <c r="I321" s="35"/>
      <c r="J321"/>
      <c r="K321"/>
      <c r="L321"/>
      <c r="M321" s="35"/>
      <c r="N321" s="35"/>
      <c r="O321" s="35"/>
      <c r="P321" s="35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</row>
    <row r="322" spans="1:46" ht="14.25" customHeight="1" x14ac:dyDescent="0.15">
      <c r="A322" s="40"/>
      <c r="B322" s="40"/>
      <c r="C322"/>
      <c r="D322"/>
      <c r="E322"/>
      <c r="F322"/>
      <c r="G322" s="35"/>
      <c r="H322" s="35"/>
      <c r="I322" s="35"/>
      <c r="J322"/>
      <c r="K322"/>
      <c r="L322"/>
      <c r="M322" s="35"/>
      <c r="N322" s="35"/>
      <c r="O322" s="35"/>
      <c r="P322" s="35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</row>
    <row r="323" spans="1:46" ht="14.25" customHeight="1" x14ac:dyDescent="0.15">
      <c r="A323" s="40"/>
      <c r="B323" s="40"/>
      <c r="C323"/>
      <c r="D323"/>
      <c r="E323"/>
      <c r="F323"/>
      <c r="G323" s="35"/>
      <c r="H323" s="35"/>
      <c r="I323" s="35"/>
      <c r="J323"/>
      <c r="K323"/>
      <c r="L323"/>
      <c r="M323" s="35"/>
      <c r="N323" s="35"/>
      <c r="O323" s="35"/>
      <c r="P323" s="35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</row>
    <row r="324" spans="1:46" ht="14.25" customHeight="1" x14ac:dyDescent="0.15">
      <c r="A324" s="40"/>
      <c r="B324" s="40"/>
      <c r="C324"/>
      <c r="D324"/>
      <c r="E324"/>
      <c r="F324"/>
      <c r="G324" s="35"/>
      <c r="H324" s="35"/>
      <c r="I324" s="35"/>
      <c r="J324"/>
      <c r="K324"/>
      <c r="L324"/>
      <c r="M324" s="35"/>
      <c r="N324" s="35"/>
      <c r="O324" s="35"/>
      <c r="P324" s="35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</row>
    <row r="325" spans="1:46" ht="14.25" customHeight="1" x14ac:dyDescent="0.15">
      <c r="A325" s="40"/>
      <c r="B325" s="40"/>
      <c r="C325"/>
      <c r="D325"/>
      <c r="E325"/>
      <c r="F325"/>
      <c r="G325" s="35"/>
      <c r="H325" s="35"/>
      <c r="I325" s="35"/>
      <c r="J325"/>
      <c r="K325"/>
      <c r="L325"/>
      <c r="M325" s="35"/>
      <c r="N325" s="35"/>
      <c r="O325" s="35"/>
      <c r="P325" s="3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</row>
    <row r="326" spans="1:46" ht="14.25" customHeight="1" x14ac:dyDescent="0.15">
      <c r="A326" s="40"/>
      <c r="B326" s="40"/>
      <c r="C326"/>
      <c r="D326"/>
      <c r="E326"/>
      <c r="F326"/>
      <c r="G326" s="35"/>
      <c r="H326" s="35"/>
      <c r="I326" s="35"/>
      <c r="J326"/>
      <c r="K326"/>
      <c r="L326"/>
      <c r="M326" s="35"/>
      <c r="N326" s="35"/>
      <c r="O326" s="35"/>
      <c r="P326" s="35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</row>
    <row r="327" spans="1:46" ht="14.25" customHeight="1" x14ac:dyDescent="0.15">
      <c r="A327" s="40"/>
      <c r="B327" s="40"/>
      <c r="C327"/>
      <c r="D327"/>
      <c r="E327"/>
      <c r="F327"/>
      <c r="G327" s="35"/>
      <c r="H327" s="35"/>
      <c r="I327" s="35"/>
      <c r="J327"/>
      <c r="K327"/>
      <c r="L327"/>
      <c r="M327" s="35"/>
      <c r="N327" s="35"/>
      <c r="O327" s="35"/>
      <c r="P327" s="35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</row>
    <row r="328" spans="1:46" ht="14.25" customHeight="1" x14ac:dyDescent="0.15">
      <c r="A328" s="40"/>
      <c r="B328" s="40"/>
      <c r="C328"/>
      <c r="D328"/>
      <c r="E328"/>
      <c r="F328"/>
      <c r="G328" s="35"/>
      <c r="H328" s="35"/>
      <c r="I328" s="35"/>
      <c r="J328"/>
      <c r="K328"/>
      <c r="L328"/>
      <c r="M328" s="35"/>
      <c r="N328" s="35"/>
      <c r="O328" s="35"/>
      <c r="P328" s="35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</row>
    <row r="329" spans="1:46" ht="14.25" customHeight="1" x14ac:dyDescent="0.15">
      <c r="A329" s="40"/>
      <c r="B329" s="40"/>
      <c r="C329"/>
      <c r="D329"/>
      <c r="E329"/>
      <c r="F329"/>
      <c r="G329" s="35"/>
      <c r="H329" s="35"/>
      <c r="I329" s="35"/>
      <c r="J329"/>
      <c r="K329"/>
      <c r="L329"/>
      <c r="M329" s="35"/>
      <c r="N329" s="35"/>
      <c r="O329" s="35"/>
      <c r="P329" s="35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</row>
    <row r="330" spans="1:46" ht="14.25" customHeight="1" x14ac:dyDescent="0.15">
      <c r="A330" s="40"/>
      <c r="B330" s="40"/>
      <c r="C330"/>
      <c r="D330"/>
      <c r="E330"/>
      <c r="F330"/>
      <c r="G330" s="35"/>
      <c r="H330" s="35"/>
      <c r="I330" s="35"/>
      <c r="J330"/>
      <c r="K330"/>
      <c r="L330"/>
      <c r="M330" s="35"/>
      <c r="N330" s="35"/>
      <c r="O330" s="35"/>
      <c r="P330" s="35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</row>
    <row r="331" spans="1:46" ht="14.25" customHeight="1" x14ac:dyDescent="0.15">
      <c r="A331" s="40"/>
      <c r="B331" s="40"/>
      <c r="C331"/>
      <c r="D331"/>
      <c r="E331"/>
      <c r="F331"/>
      <c r="G331" s="35"/>
      <c r="H331" s="35"/>
      <c r="I331" s="35"/>
      <c r="J331"/>
      <c r="K331"/>
      <c r="L331"/>
      <c r="M331" s="35"/>
      <c r="N331" s="35"/>
      <c r="O331" s="35"/>
      <c r="P331" s="35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</row>
    <row r="332" spans="1:46" ht="14.25" customHeight="1" x14ac:dyDescent="0.15">
      <c r="A332" s="40"/>
      <c r="B332" s="40"/>
      <c r="C332"/>
      <c r="D332"/>
      <c r="E332"/>
      <c r="F332"/>
      <c r="G332" s="35"/>
      <c r="H332" s="35"/>
      <c r="I332" s="35"/>
      <c r="J332"/>
      <c r="K332"/>
      <c r="L332"/>
      <c r="M332" s="35"/>
      <c r="N332" s="35"/>
      <c r="O332" s="35"/>
      <c r="P332" s="35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</row>
    <row r="333" spans="1:46" ht="14.25" customHeight="1" x14ac:dyDescent="0.15">
      <c r="A333" s="40"/>
      <c r="B333" s="40"/>
      <c r="C333"/>
      <c r="D333"/>
      <c r="E333"/>
      <c r="F333"/>
      <c r="G333" s="35"/>
      <c r="H333" s="35"/>
      <c r="I333" s="35"/>
      <c r="J333"/>
      <c r="K333"/>
      <c r="L333"/>
      <c r="M333" s="35"/>
      <c r="N333" s="35"/>
      <c r="O333" s="35"/>
      <c r="P333" s="35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</row>
    <row r="334" spans="1:46" ht="14.25" customHeight="1" x14ac:dyDescent="0.15">
      <c r="A334" s="40"/>
      <c r="B334" s="40"/>
      <c r="C334"/>
      <c r="D334"/>
      <c r="E334"/>
      <c r="F334"/>
      <c r="G334" s="35"/>
      <c r="H334" s="35"/>
      <c r="I334" s="35"/>
      <c r="J334"/>
      <c r="K334"/>
      <c r="L334"/>
      <c r="M334" s="35"/>
      <c r="N334" s="35"/>
      <c r="O334" s="35"/>
      <c r="P334" s="35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</row>
    <row r="335" spans="1:46" ht="14.25" customHeight="1" x14ac:dyDescent="0.15">
      <c r="A335" s="40"/>
      <c r="B335" s="40"/>
      <c r="C335"/>
      <c r="D335"/>
      <c r="E335"/>
      <c r="F335"/>
      <c r="G335" s="35"/>
      <c r="H335" s="35"/>
      <c r="I335" s="35"/>
      <c r="J335"/>
      <c r="K335"/>
      <c r="L335"/>
      <c r="M335" s="35"/>
      <c r="N335" s="35"/>
      <c r="O335" s="35"/>
      <c r="P335" s="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</row>
    <row r="336" spans="1:46" ht="14.25" customHeight="1" x14ac:dyDescent="0.15">
      <c r="A336" s="40"/>
      <c r="B336" s="40"/>
      <c r="C336"/>
      <c r="D336"/>
      <c r="E336"/>
      <c r="F336"/>
      <c r="G336" s="35"/>
      <c r="H336" s="35"/>
      <c r="I336" s="35"/>
      <c r="J336"/>
      <c r="K336"/>
      <c r="L336"/>
      <c r="M336" s="35"/>
      <c r="N336" s="35"/>
      <c r="O336" s="35"/>
      <c r="P336" s="35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</row>
    <row r="337" spans="1:46" ht="14.25" customHeight="1" x14ac:dyDescent="0.15">
      <c r="A337" s="40"/>
      <c r="B337" s="40"/>
      <c r="C337"/>
      <c r="D337"/>
      <c r="E337"/>
      <c r="F337"/>
      <c r="G337" s="35"/>
      <c r="H337" s="35"/>
      <c r="I337" s="35"/>
      <c r="J337"/>
      <c r="K337"/>
      <c r="L337"/>
      <c r="M337" s="35"/>
      <c r="N337" s="35"/>
      <c r="O337" s="35"/>
      <c r="P337" s="35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</row>
    <row r="338" spans="1:46" ht="14.25" customHeight="1" x14ac:dyDescent="0.15">
      <c r="A338" s="40"/>
      <c r="B338" s="40"/>
      <c r="C338"/>
      <c r="D338"/>
      <c r="E338"/>
      <c r="F338"/>
      <c r="G338" s="35"/>
      <c r="H338" s="35"/>
      <c r="I338" s="35"/>
      <c r="J338"/>
      <c r="K338"/>
      <c r="L338"/>
      <c r="M338" s="35"/>
      <c r="N338" s="35"/>
      <c r="O338" s="35"/>
      <c r="P338" s="35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</row>
    <row r="339" spans="1:46" ht="14.25" customHeight="1" x14ac:dyDescent="0.15">
      <c r="A339" s="40"/>
      <c r="B339" s="40"/>
      <c r="C339"/>
      <c r="D339"/>
      <c r="E339"/>
      <c r="F339"/>
      <c r="G339" s="35"/>
      <c r="H339" s="35"/>
      <c r="I339" s="35"/>
      <c r="J339"/>
      <c r="K339"/>
      <c r="L339"/>
      <c r="M339" s="35"/>
      <c r="N339" s="35"/>
      <c r="O339" s="35"/>
      <c r="P339" s="35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</row>
    <row r="340" spans="1:46" ht="14.25" customHeight="1" x14ac:dyDescent="0.15">
      <c r="A340" s="40"/>
      <c r="B340" s="40"/>
      <c r="C340"/>
      <c r="D340"/>
      <c r="E340"/>
      <c r="F340"/>
      <c r="G340" s="35"/>
      <c r="H340" s="35"/>
      <c r="I340" s="35"/>
      <c r="J340"/>
      <c r="K340"/>
      <c r="L340"/>
      <c r="M340" s="35"/>
      <c r="N340" s="35"/>
      <c r="O340" s="35"/>
      <c r="P340" s="35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</row>
    <row r="341" spans="1:46" ht="14.25" customHeight="1" x14ac:dyDescent="0.15">
      <c r="A341" s="40"/>
      <c r="B341" s="40"/>
      <c r="C341"/>
      <c r="D341"/>
      <c r="E341"/>
      <c r="F341"/>
      <c r="G341" s="35"/>
      <c r="H341" s="35"/>
      <c r="I341" s="35"/>
      <c r="J341"/>
      <c r="K341"/>
      <c r="L341"/>
      <c r="M341" s="35"/>
      <c r="N341" s="35"/>
      <c r="O341" s="35"/>
      <c r="P341" s="35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</row>
    <row r="342" spans="1:46" ht="14.25" customHeight="1" x14ac:dyDescent="0.15">
      <c r="A342" s="40"/>
      <c r="B342" s="40"/>
      <c r="C342"/>
      <c r="D342"/>
      <c r="E342"/>
      <c r="F342"/>
      <c r="G342" s="35"/>
      <c r="H342" s="35"/>
      <c r="I342" s="35"/>
      <c r="J342"/>
      <c r="K342"/>
      <c r="L342"/>
      <c r="M342" s="35"/>
      <c r="N342" s="35"/>
      <c r="O342" s="35"/>
      <c r="P342" s="35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</row>
    <row r="343" spans="1:46" ht="14.25" customHeight="1" x14ac:dyDescent="0.15">
      <c r="A343" s="40"/>
      <c r="B343" s="40"/>
      <c r="C343"/>
      <c r="D343"/>
      <c r="E343"/>
      <c r="F343"/>
      <c r="G343" s="35"/>
      <c r="H343" s="35"/>
      <c r="I343" s="35"/>
      <c r="J343"/>
      <c r="K343"/>
      <c r="L343"/>
      <c r="M343" s="35"/>
      <c r="N343" s="35"/>
      <c r="O343" s="35"/>
      <c r="P343" s="35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</row>
    <row r="344" spans="1:46" ht="14.25" customHeight="1" x14ac:dyDescent="0.15">
      <c r="A344" s="40"/>
      <c r="B344" s="40"/>
      <c r="C344"/>
      <c r="D344"/>
      <c r="E344"/>
      <c r="F344"/>
      <c r="G344" s="35"/>
      <c r="H344" s="35"/>
      <c r="I344" s="35"/>
      <c r="J344"/>
      <c r="K344"/>
      <c r="L344"/>
      <c r="M344" s="35"/>
      <c r="N344" s="35"/>
      <c r="O344" s="35"/>
      <c r="P344" s="35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</row>
    <row r="345" spans="1:46" ht="14.25" customHeight="1" x14ac:dyDescent="0.15">
      <c r="A345" s="40"/>
      <c r="B345" s="40"/>
      <c r="C345"/>
      <c r="D345"/>
      <c r="E345"/>
      <c r="F345"/>
      <c r="G345" s="35"/>
      <c r="H345" s="35"/>
      <c r="I345" s="35"/>
      <c r="J345"/>
      <c r="K345"/>
      <c r="L345"/>
      <c r="M345" s="35"/>
      <c r="N345" s="35"/>
      <c r="O345" s="35"/>
      <c r="P345" s="3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</row>
    <row r="346" spans="1:46" ht="14.25" customHeight="1" x14ac:dyDescent="0.15">
      <c r="A346" s="40"/>
      <c r="B346" s="40"/>
      <c r="C346"/>
      <c r="D346"/>
      <c r="E346"/>
      <c r="F346"/>
      <c r="G346" s="35"/>
      <c r="H346" s="35"/>
      <c r="I346" s="35"/>
      <c r="J346"/>
      <c r="K346"/>
      <c r="L346"/>
      <c r="M346" s="35"/>
      <c r="N346" s="35"/>
      <c r="O346" s="35"/>
      <c r="P346" s="35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</row>
    <row r="347" spans="1:46" ht="14.25" customHeight="1" x14ac:dyDescent="0.15">
      <c r="A347" s="40"/>
      <c r="B347" s="40"/>
      <c r="C347"/>
      <c r="D347"/>
      <c r="E347"/>
      <c r="F347"/>
      <c r="G347" s="35"/>
      <c r="H347" s="35"/>
      <c r="I347" s="35"/>
      <c r="J347"/>
      <c r="K347"/>
      <c r="L347"/>
      <c r="M347" s="35"/>
      <c r="N347" s="35"/>
      <c r="O347" s="35"/>
      <c r="P347" s="35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</row>
    <row r="348" spans="1:46" ht="14.25" customHeight="1" x14ac:dyDescent="0.15">
      <c r="A348" s="40"/>
      <c r="B348" s="40"/>
      <c r="C348"/>
      <c r="D348"/>
      <c r="E348"/>
      <c r="F348"/>
      <c r="G348" s="35"/>
      <c r="H348" s="35"/>
      <c r="I348" s="35"/>
      <c r="J348"/>
      <c r="K348"/>
      <c r="L348"/>
      <c r="M348" s="35"/>
      <c r="N348" s="35"/>
      <c r="O348" s="35"/>
      <c r="P348" s="35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</row>
    <row r="349" spans="1:46" ht="14.25" customHeight="1" x14ac:dyDescent="0.15">
      <c r="A349" s="40"/>
      <c r="B349" s="40"/>
      <c r="C349"/>
      <c r="D349"/>
      <c r="E349"/>
      <c r="F349"/>
      <c r="G349" s="35"/>
      <c r="H349" s="35"/>
      <c r="I349" s="35"/>
      <c r="J349"/>
      <c r="K349"/>
      <c r="L349"/>
      <c r="M349" s="35"/>
      <c r="N349" s="35"/>
      <c r="O349" s="35"/>
      <c r="P349" s="35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</row>
    <row r="350" spans="1:46" ht="14.25" customHeight="1" x14ac:dyDescent="0.15">
      <c r="A350" s="40"/>
      <c r="B350" s="40"/>
      <c r="C350"/>
      <c r="D350"/>
      <c r="E350"/>
      <c r="F350"/>
      <c r="G350" s="35"/>
      <c r="H350" s="35"/>
      <c r="I350" s="35"/>
      <c r="J350"/>
      <c r="K350"/>
      <c r="L350"/>
      <c r="M350" s="35"/>
      <c r="N350" s="35"/>
      <c r="O350" s="35"/>
      <c r="P350" s="35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</row>
    <row r="351" spans="1:46" ht="14.25" customHeight="1" x14ac:dyDescent="0.15">
      <c r="A351" s="40"/>
      <c r="B351" s="40"/>
      <c r="C351"/>
      <c r="D351"/>
      <c r="E351"/>
      <c r="F351"/>
      <c r="G351" s="35"/>
      <c r="H351" s="35"/>
      <c r="I351" s="35"/>
      <c r="J351"/>
      <c r="K351"/>
      <c r="L351"/>
      <c r="M351" s="35"/>
      <c r="N351" s="35"/>
      <c r="O351" s="35"/>
      <c r="P351" s="35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</row>
    <row r="352" spans="1:46" ht="14.25" customHeight="1" x14ac:dyDescent="0.15">
      <c r="A352" s="40"/>
      <c r="B352" s="40"/>
      <c r="C352"/>
      <c r="D352"/>
      <c r="E352"/>
      <c r="F352"/>
      <c r="G352" s="35"/>
      <c r="H352" s="35"/>
      <c r="I352" s="35"/>
      <c r="J352"/>
      <c r="K352"/>
      <c r="L352"/>
      <c r="M352" s="35"/>
      <c r="N352" s="35"/>
      <c r="O352" s="35"/>
      <c r="P352" s="35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</row>
    <row r="353" spans="1:46" ht="14.25" customHeight="1" x14ac:dyDescent="0.15">
      <c r="A353" s="40"/>
      <c r="B353" s="40"/>
      <c r="C353"/>
      <c r="D353"/>
      <c r="E353"/>
      <c r="F353"/>
      <c r="G353" s="35"/>
      <c r="H353" s="35"/>
      <c r="I353" s="35"/>
      <c r="J353"/>
      <c r="K353"/>
      <c r="L353"/>
      <c r="M353" s="35"/>
      <c r="N353" s="35"/>
      <c r="O353" s="35"/>
      <c r="P353" s="35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</row>
    <row r="354" spans="1:46" ht="14.25" customHeight="1" x14ac:dyDescent="0.15">
      <c r="A354" s="40"/>
      <c r="B354" s="40"/>
      <c r="C354"/>
      <c r="D354"/>
      <c r="E354"/>
      <c r="F354"/>
      <c r="G354" s="35"/>
      <c r="H354" s="35"/>
      <c r="I354" s="35"/>
      <c r="J354"/>
      <c r="K354"/>
      <c r="L354"/>
      <c r="M354" s="35"/>
      <c r="N354" s="35"/>
      <c r="O354" s="35"/>
      <c r="P354" s="35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</row>
    <row r="355" spans="1:46" ht="14.25" customHeight="1" x14ac:dyDescent="0.15">
      <c r="A355" s="40"/>
      <c r="B355" s="40"/>
      <c r="C355"/>
      <c r="D355"/>
      <c r="E355"/>
      <c r="F355"/>
      <c r="G355" s="35"/>
      <c r="H355" s="35"/>
      <c r="I355" s="35"/>
      <c r="J355"/>
      <c r="K355"/>
      <c r="L355"/>
      <c r="M355" s="35"/>
      <c r="N355" s="35"/>
      <c r="O355" s="35"/>
      <c r="P355" s="3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</row>
    <row r="356" spans="1:46" ht="14.25" customHeight="1" x14ac:dyDescent="0.15">
      <c r="A356" s="40"/>
      <c r="B356" s="40"/>
      <c r="C356"/>
      <c r="D356"/>
      <c r="E356"/>
      <c r="F356"/>
      <c r="G356" s="35"/>
      <c r="H356" s="35"/>
      <c r="I356" s="35"/>
      <c r="J356"/>
      <c r="K356"/>
      <c r="L356"/>
      <c r="M356" s="35"/>
      <c r="N356" s="35"/>
      <c r="O356" s="35"/>
      <c r="P356" s="35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</row>
    <row r="357" spans="1:46" ht="14.25" customHeight="1" x14ac:dyDescent="0.15">
      <c r="A357" s="40"/>
      <c r="B357" s="40"/>
      <c r="C357"/>
      <c r="D357"/>
      <c r="E357"/>
      <c r="F357"/>
      <c r="G357" s="35"/>
      <c r="H357" s="35"/>
      <c r="I357" s="35"/>
      <c r="J357"/>
      <c r="K357"/>
      <c r="L357"/>
      <c r="M357" s="35"/>
      <c r="N357" s="35"/>
      <c r="O357" s="35"/>
      <c r="P357" s="35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</row>
    <row r="358" spans="1:46" ht="14.25" customHeight="1" x14ac:dyDescent="0.15">
      <c r="A358" s="40"/>
      <c r="B358" s="40"/>
      <c r="C358"/>
      <c r="D358"/>
      <c r="E358"/>
      <c r="F358"/>
      <c r="G358" s="35"/>
      <c r="H358" s="35"/>
      <c r="I358" s="35"/>
      <c r="J358"/>
      <c r="K358"/>
      <c r="L358"/>
      <c r="M358" s="35"/>
      <c r="N358" s="35"/>
      <c r="O358" s="35"/>
      <c r="P358" s="35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</row>
    <row r="359" spans="1:46" ht="14.25" customHeight="1" x14ac:dyDescent="0.15">
      <c r="A359" s="40"/>
      <c r="B359" s="40"/>
      <c r="C359"/>
      <c r="D359"/>
      <c r="E359"/>
      <c r="F359"/>
      <c r="G359" s="35"/>
      <c r="H359" s="35"/>
      <c r="I359" s="35"/>
      <c r="J359"/>
      <c r="K359"/>
      <c r="L359"/>
      <c r="M359" s="35"/>
      <c r="N359" s="35"/>
      <c r="O359" s="35"/>
      <c r="P359" s="35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</row>
    <row r="360" spans="1:46" ht="14.25" customHeight="1" x14ac:dyDescent="0.15">
      <c r="A360" s="40"/>
      <c r="B360" s="40"/>
      <c r="C360"/>
      <c r="D360"/>
      <c r="E360"/>
      <c r="F360"/>
      <c r="G360" s="35"/>
      <c r="H360" s="35"/>
      <c r="I360" s="35"/>
      <c r="J360"/>
      <c r="K360"/>
      <c r="L360"/>
      <c r="M360" s="35"/>
      <c r="N360" s="35"/>
      <c r="O360" s="35"/>
      <c r="P360" s="35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</row>
    <row r="361" spans="1:46" ht="14.25" customHeight="1" x14ac:dyDescent="0.15">
      <c r="A361" s="40"/>
      <c r="B361" s="40"/>
      <c r="C361"/>
      <c r="D361"/>
      <c r="E361"/>
      <c r="F361"/>
      <c r="G361" s="35"/>
      <c r="H361" s="35"/>
      <c r="I361" s="35"/>
      <c r="J361"/>
      <c r="K361"/>
      <c r="L361"/>
      <c r="M361" s="35"/>
      <c r="N361" s="35"/>
      <c r="O361" s="35"/>
      <c r="P361" s="35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</row>
    <row r="362" spans="1:46" ht="14.25" customHeight="1" x14ac:dyDescent="0.15">
      <c r="A362" s="40"/>
      <c r="B362" s="40"/>
      <c r="C362"/>
      <c r="D362"/>
      <c r="E362"/>
      <c r="F362"/>
      <c r="G362" s="35"/>
      <c r="H362" s="35"/>
      <c r="I362" s="35"/>
      <c r="J362"/>
      <c r="K362"/>
      <c r="L362"/>
      <c r="M362" s="35"/>
      <c r="N362" s="35"/>
      <c r="O362" s="35"/>
      <c r="P362" s="35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</row>
    <row r="363" spans="1:46" ht="14.25" customHeight="1" x14ac:dyDescent="0.15">
      <c r="A363" s="40"/>
      <c r="B363" s="40"/>
      <c r="C363"/>
      <c r="D363"/>
      <c r="E363"/>
      <c r="F363"/>
      <c r="G363" s="35"/>
      <c r="H363" s="35"/>
      <c r="I363" s="35"/>
      <c r="J363"/>
      <c r="K363"/>
      <c r="L363"/>
      <c r="M363" s="35"/>
      <c r="N363" s="35"/>
      <c r="O363" s="35"/>
      <c r="P363" s="35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</row>
    <row r="364" spans="1:46" ht="14.25" customHeight="1" x14ac:dyDescent="0.15">
      <c r="A364" s="40"/>
      <c r="B364" s="40"/>
      <c r="C364"/>
      <c r="D364"/>
      <c r="E364"/>
      <c r="F364"/>
      <c r="G364" s="35"/>
      <c r="H364" s="35"/>
      <c r="I364" s="35"/>
      <c r="J364"/>
      <c r="K364"/>
      <c r="L364"/>
      <c r="M364" s="35"/>
      <c r="N364" s="35"/>
      <c r="O364" s="35"/>
      <c r="P364" s="35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</row>
    <row r="365" spans="1:46" ht="14.25" customHeight="1" x14ac:dyDescent="0.15">
      <c r="A365" s="40"/>
      <c r="B365" s="40"/>
      <c r="C365"/>
      <c r="D365"/>
      <c r="E365"/>
      <c r="F365"/>
      <c r="G365" s="35"/>
      <c r="H365" s="35"/>
      <c r="I365" s="35"/>
      <c r="J365"/>
      <c r="K365"/>
      <c r="L365"/>
      <c r="M365" s="35"/>
      <c r="N365" s="35"/>
      <c r="O365" s="35"/>
      <c r="P365" s="3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</row>
    <row r="366" spans="1:46" ht="14.25" customHeight="1" x14ac:dyDescent="0.15">
      <c r="A366" s="40"/>
      <c r="B366" s="40"/>
      <c r="C366"/>
      <c r="D366"/>
      <c r="E366"/>
      <c r="F366"/>
      <c r="G366" s="35"/>
      <c r="H366" s="35"/>
      <c r="I366" s="35"/>
      <c r="J366"/>
      <c r="K366"/>
      <c r="L366"/>
      <c r="M366" s="35"/>
      <c r="N366" s="35"/>
      <c r="O366" s="35"/>
      <c r="P366" s="35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</row>
    <row r="367" spans="1:46" ht="14.25" customHeight="1" x14ac:dyDescent="0.15">
      <c r="A367" s="40"/>
      <c r="B367" s="40"/>
      <c r="C367"/>
      <c r="D367"/>
      <c r="E367"/>
      <c r="F367"/>
      <c r="G367" s="35"/>
      <c r="H367" s="35"/>
      <c r="I367" s="35"/>
      <c r="J367"/>
      <c r="K367"/>
      <c r="L367"/>
      <c r="M367" s="35"/>
      <c r="N367" s="35"/>
      <c r="O367" s="35"/>
      <c r="P367" s="35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</row>
    <row r="368" spans="1:46" ht="14.25" customHeight="1" x14ac:dyDescent="0.15">
      <c r="A368" s="40"/>
      <c r="B368" s="40"/>
      <c r="C368"/>
      <c r="D368"/>
      <c r="E368"/>
      <c r="F368"/>
      <c r="G368" s="35"/>
      <c r="H368" s="35"/>
      <c r="I368" s="35"/>
      <c r="J368"/>
      <c r="K368"/>
      <c r="L368"/>
      <c r="M368" s="35"/>
      <c r="N368" s="35"/>
      <c r="O368" s="35"/>
      <c r="P368" s="35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</row>
    <row r="369" spans="1:46" ht="14.25" customHeight="1" x14ac:dyDescent="0.15">
      <c r="A369" s="40"/>
      <c r="B369" s="40"/>
      <c r="C369"/>
      <c r="D369"/>
      <c r="E369"/>
      <c r="F369"/>
      <c r="G369" s="35"/>
      <c r="H369" s="35"/>
      <c r="I369" s="35"/>
      <c r="J369"/>
      <c r="K369"/>
      <c r="L369"/>
      <c r="M369" s="35"/>
      <c r="N369" s="35"/>
      <c r="O369" s="35"/>
      <c r="P369" s="35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</row>
    <row r="370" spans="1:46" ht="14.25" customHeight="1" x14ac:dyDescent="0.15">
      <c r="A370" s="40"/>
      <c r="B370" s="40"/>
      <c r="C370"/>
      <c r="D370"/>
      <c r="E370"/>
      <c r="F370"/>
      <c r="G370" s="35"/>
      <c r="H370" s="35"/>
      <c r="I370" s="35"/>
      <c r="J370"/>
      <c r="K370"/>
      <c r="L370"/>
      <c r="M370" s="35"/>
      <c r="N370" s="35"/>
      <c r="O370" s="35"/>
      <c r="P370" s="35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</row>
    <row r="371" spans="1:46" ht="14.25" customHeight="1" x14ac:dyDescent="0.15">
      <c r="A371" s="40"/>
      <c r="B371" s="40"/>
      <c r="C371"/>
      <c r="D371"/>
      <c r="E371"/>
      <c r="F371"/>
      <c r="G371" s="35"/>
      <c r="H371" s="35"/>
      <c r="I371" s="35"/>
      <c r="J371"/>
      <c r="K371"/>
      <c r="L371"/>
      <c r="M371" s="35"/>
      <c r="N371" s="35"/>
      <c r="O371" s="35"/>
      <c r="P371" s="35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</row>
    <row r="372" spans="1:46" ht="14.25" customHeight="1" x14ac:dyDescent="0.15">
      <c r="A372" s="40"/>
      <c r="B372" s="40"/>
      <c r="C372"/>
      <c r="D372"/>
      <c r="E372"/>
      <c r="F372"/>
      <c r="G372" s="35"/>
      <c r="H372" s="35"/>
      <c r="I372" s="35"/>
      <c r="J372"/>
      <c r="K372"/>
      <c r="L372"/>
      <c r="M372" s="35"/>
      <c r="N372" s="35"/>
      <c r="O372" s="35"/>
      <c r="P372" s="35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</row>
    <row r="373" spans="1:46" ht="14.25" customHeight="1" x14ac:dyDescent="0.15">
      <c r="A373" s="40"/>
      <c r="B373" s="40"/>
      <c r="C373"/>
      <c r="D373"/>
      <c r="E373"/>
      <c r="F373"/>
      <c r="G373" s="35"/>
      <c r="H373" s="35"/>
      <c r="I373" s="35"/>
      <c r="J373"/>
      <c r="K373"/>
      <c r="L373"/>
      <c r="M373" s="35"/>
      <c r="N373" s="35"/>
      <c r="O373" s="35"/>
      <c r="P373" s="35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</row>
    <row r="374" spans="1:46" ht="14.25" customHeight="1" x14ac:dyDescent="0.15">
      <c r="A374" s="40"/>
      <c r="B374" s="40"/>
      <c r="C374"/>
      <c r="D374"/>
      <c r="E374"/>
      <c r="F374"/>
      <c r="G374" s="35"/>
      <c r="H374" s="35"/>
      <c r="I374" s="35"/>
      <c r="J374"/>
      <c r="K374"/>
      <c r="L374"/>
      <c r="M374" s="35"/>
      <c r="N374" s="35"/>
      <c r="O374" s="35"/>
      <c r="P374" s="35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</row>
    <row r="375" spans="1:46" ht="14.25" customHeight="1" x14ac:dyDescent="0.15">
      <c r="A375" s="40"/>
      <c r="B375" s="40"/>
      <c r="C375"/>
      <c r="D375"/>
      <c r="E375"/>
      <c r="F375"/>
      <c r="G375" s="35"/>
      <c r="H375" s="35"/>
      <c r="I375" s="35"/>
      <c r="J375"/>
      <c r="K375"/>
      <c r="L375"/>
      <c r="M375" s="35"/>
      <c r="N375" s="35"/>
      <c r="O375" s="35"/>
      <c r="P375" s="3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</row>
    <row r="376" spans="1:46" ht="14.25" customHeight="1" x14ac:dyDescent="0.15">
      <c r="A376" s="40"/>
      <c r="B376" s="40"/>
      <c r="C376"/>
      <c r="D376"/>
      <c r="E376"/>
      <c r="F376"/>
      <c r="G376" s="35"/>
      <c r="H376" s="35"/>
      <c r="I376" s="35"/>
      <c r="J376"/>
      <c r="K376"/>
      <c r="L376"/>
      <c r="M376" s="35"/>
      <c r="N376" s="35"/>
      <c r="O376" s="35"/>
      <c r="P376" s="35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</row>
    <row r="377" spans="1:46" ht="14.25" customHeight="1" x14ac:dyDescent="0.15">
      <c r="A377" s="40"/>
      <c r="B377" s="40"/>
      <c r="C377"/>
      <c r="D377"/>
      <c r="E377"/>
      <c r="F377"/>
      <c r="G377" s="35"/>
      <c r="H377" s="35"/>
      <c r="I377" s="35"/>
      <c r="J377"/>
      <c r="K377"/>
      <c r="L377"/>
      <c r="M377" s="35"/>
      <c r="N377" s="35"/>
      <c r="O377" s="35"/>
      <c r="P377" s="35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</row>
    <row r="378" spans="1:46" ht="14.25" customHeight="1" x14ac:dyDescent="0.15">
      <c r="A378" s="40"/>
      <c r="B378" s="40"/>
      <c r="C378"/>
      <c r="D378"/>
      <c r="E378"/>
      <c r="F378"/>
      <c r="G378" s="35"/>
      <c r="H378" s="35"/>
      <c r="I378" s="35"/>
      <c r="J378"/>
      <c r="K378"/>
      <c r="L378"/>
      <c r="M378" s="35"/>
      <c r="N378" s="35"/>
      <c r="O378" s="35"/>
      <c r="P378" s="35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</row>
    <row r="379" spans="1:46" ht="14.25" customHeight="1" x14ac:dyDescent="0.15">
      <c r="A379" s="40"/>
      <c r="B379" s="40"/>
      <c r="C379"/>
      <c r="D379"/>
      <c r="E379"/>
      <c r="F379"/>
      <c r="G379" s="35"/>
      <c r="H379" s="35"/>
      <c r="I379" s="35"/>
      <c r="J379"/>
      <c r="K379"/>
      <c r="L379"/>
      <c r="M379" s="35"/>
      <c r="N379" s="35"/>
      <c r="O379" s="35"/>
      <c r="P379" s="35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</row>
    <row r="380" spans="1:46" ht="14.25" customHeight="1" x14ac:dyDescent="0.15">
      <c r="A380" s="40"/>
      <c r="B380" s="40"/>
      <c r="C380"/>
      <c r="D380"/>
      <c r="E380"/>
      <c r="F380"/>
      <c r="G380" s="35"/>
      <c r="H380" s="35"/>
      <c r="I380" s="35"/>
      <c r="J380"/>
      <c r="K380"/>
      <c r="L380"/>
      <c r="M380" s="35"/>
      <c r="N380" s="35"/>
      <c r="O380" s="35"/>
      <c r="P380" s="35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</row>
    <row r="381" spans="1:46" ht="14.25" customHeight="1" x14ac:dyDescent="0.15">
      <c r="A381" s="40"/>
      <c r="B381" s="40"/>
      <c r="C381"/>
      <c r="D381"/>
      <c r="E381"/>
      <c r="F381"/>
      <c r="G381" s="35"/>
      <c r="H381" s="35"/>
      <c r="I381" s="35"/>
      <c r="J381"/>
      <c r="K381"/>
      <c r="L381"/>
      <c r="M381" s="35"/>
      <c r="N381" s="35"/>
      <c r="O381" s="35"/>
      <c r="P381" s="35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</row>
    <row r="382" spans="1:46" ht="14.25" customHeight="1" x14ac:dyDescent="0.15">
      <c r="A382" s="40"/>
      <c r="B382" s="40"/>
      <c r="C382"/>
      <c r="D382"/>
      <c r="E382"/>
      <c r="F382"/>
      <c r="G382" s="35"/>
      <c r="H382" s="35"/>
      <c r="I382" s="35"/>
      <c r="J382"/>
      <c r="K382"/>
      <c r="L382"/>
      <c r="M382" s="35"/>
      <c r="N382" s="35"/>
      <c r="O382" s="35"/>
      <c r="P382" s="35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</row>
    <row r="383" spans="1:46" ht="14.25" customHeight="1" x14ac:dyDescent="0.15">
      <c r="A383" s="40"/>
      <c r="B383" s="40"/>
      <c r="C383"/>
      <c r="D383"/>
      <c r="E383"/>
      <c r="F383"/>
      <c r="G383" s="35"/>
      <c r="H383" s="35"/>
      <c r="I383" s="35"/>
      <c r="J383"/>
      <c r="K383"/>
      <c r="L383"/>
      <c r="M383" s="35"/>
      <c r="N383" s="35"/>
      <c r="O383" s="35"/>
      <c r="P383" s="35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</row>
    <row r="384" spans="1:46" ht="14.25" customHeight="1" x14ac:dyDescent="0.15">
      <c r="A384" s="40"/>
      <c r="B384" s="40"/>
      <c r="C384"/>
      <c r="D384"/>
      <c r="E384"/>
      <c r="F384"/>
      <c r="G384" s="35"/>
      <c r="H384" s="35"/>
      <c r="I384" s="35"/>
      <c r="J384"/>
      <c r="K384"/>
      <c r="L384"/>
      <c r="M384" s="35"/>
      <c r="N384" s="35"/>
      <c r="O384" s="35"/>
      <c r="P384" s="35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</row>
    <row r="385" spans="1:46" ht="14.25" customHeight="1" x14ac:dyDescent="0.15">
      <c r="A385" s="40"/>
      <c r="B385" s="40"/>
      <c r="C385"/>
      <c r="D385"/>
      <c r="E385"/>
      <c r="F385"/>
      <c r="G385" s="35"/>
      <c r="H385" s="35"/>
      <c r="I385" s="35"/>
      <c r="J385"/>
      <c r="K385"/>
      <c r="L385"/>
      <c r="M385" s="35"/>
      <c r="N385" s="35"/>
      <c r="O385" s="35"/>
      <c r="P385" s="3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</row>
    <row r="386" spans="1:46" ht="14.25" customHeight="1" x14ac:dyDescent="0.15">
      <c r="A386" s="40"/>
      <c r="B386" s="40"/>
      <c r="C386"/>
      <c r="D386"/>
      <c r="E386"/>
      <c r="F386"/>
      <c r="G386" s="35"/>
      <c r="H386" s="35"/>
      <c r="I386" s="35"/>
      <c r="J386"/>
      <c r="K386"/>
      <c r="L386"/>
      <c r="M386" s="35"/>
      <c r="N386" s="35"/>
      <c r="O386" s="35"/>
      <c r="P386" s="35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</row>
    <row r="387" spans="1:46" ht="14.25" customHeight="1" x14ac:dyDescent="0.15">
      <c r="A387" s="40"/>
      <c r="B387" s="40"/>
      <c r="C387"/>
      <c r="D387"/>
      <c r="E387"/>
      <c r="F387"/>
      <c r="G387" s="35"/>
      <c r="H387" s="35"/>
      <c r="I387" s="35"/>
      <c r="J387"/>
      <c r="K387"/>
      <c r="L387"/>
      <c r="M387" s="35"/>
      <c r="N387" s="35"/>
      <c r="O387" s="35"/>
      <c r="P387" s="35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</row>
    <row r="388" spans="1:46" ht="14.25" customHeight="1" x14ac:dyDescent="0.15">
      <c r="A388" s="40"/>
      <c r="B388" s="40"/>
      <c r="C388"/>
      <c r="D388"/>
      <c r="E388"/>
      <c r="F388"/>
      <c r="G388" s="35"/>
      <c r="H388" s="35"/>
      <c r="I388" s="35"/>
      <c r="J388"/>
      <c r="K388"/>
      <c r="L388"/>
      <c r="M388" s="35"/>
      <c r="N388" s="35"/>
      <c r="O388" s="35"/>
      <c r="P388" s="35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</row>
    <row r="389" spans="1:46" ht="14.25" customHeight="1" x14ac:dyDescent="0.15">
      <c r="A389" s="40"/>
      <c r="B389" s="40"/>
      <c r="C389"/>
      <c r="D389"/>
      <c r="E389"/>
      <c r="F389"/>
      <c r="G389" s="35"/>
      <c r="H389" s="35"/>
      <c r="I389" s="35"/>
      <c r="J389"/>
      <c r="K389"/>
      <c r="L389"/>
      <c r="M389" s="35"/>
      <c r="N389" s="35"/>
      <c r="O389" s="35"/>
      <c r="P389" s="35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</row>
    <row r="390" spans="1:46" ht="14.25" customHeight="1" x14ac:dyDescent="0.15">
      <c r="A390" s="40"/>
      <c r="B390" s="40"/>
      <c r="C390"/>
      <c r="D390"/>
      <c r="E390"/>
      <c r="F390"/>
      <c r="G390" s="35"/>
      <c r="H390" s="35"/>
      <c r="I390" s="35"/>
      <c r="J390"/>
      <c r="K390"/>
      <c r="L390"/>
      <c r="M390" s="35"/>
      <c r="N390" s="35"/>
      <c r="O390" s="35"/>
      <c r="P390" s="35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</row>
    <row r="391" spans="1:46" ht="14.25" customHeight="1" x14ac:dyDescent="0.15">
      <c r="A391" s="40"/>
      <c r="B391" s="40"/>
      <c r="C391"/>
      <c r="D391"/>
      <c r="E391"/>
      <c r="F391"/>
      <c r="G391" s="35"/>
      <c r="H391" s="35"/>
      <c r="I391" s="35"/>
      <c r="J391"/>
      <c r="K391"/>
      <c r="L391"/>
      <c r="M391" s="35"/>
      <c r="N391" s="35"/>
      <c r="O391" s="35"/>
      <c r="P391" s="35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</row>
    <row r="392" spans="1:46" ht="14.25" customHeight="1" x14ac:dyDescent="0.15">
      <c r="A392" s="40"/>
      <c r="B392" s="40"/>
      <c r="C392"/>
      <c r="D392"/>
      <c r="E392"/>
      <c r="F392"/>
      <c r="G392" s="35"/>
      <c r="H392" s="35"/>
      <c r="I392" s="35"/>
      <c r="J392"/>
      <c r="K392"/>
      <c r="L392"/>
      <c r="M392" s="35"/>
      <c r="N392" s="35"/>
      <c r="O392" s="35"/>
      <c r="P392" s="35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</row>
    <row r="393" spans="1:46" ht="14.25" customHeight="1" x14ac:dyDescent="0.15">
      <c r="A393" s="40"/>
      <c r="B393" s="40"/>
      <c r="C393"/>
      <c r="D393"/>
      <c r="E393"/>
      <c r="F393"/>
      <c r="G393" s="35"/>
      <c r="H393" s="35"/>
      <c r="I393" s="35"/>
      <c r="J393"/>
      <c r="K393"/>
      <c r="L393"/>
      <c r="M393" s="35"/>
      <c r="N393" s="35"/>
      <c r="O393" s="35"/>
      <c r="P393" s="35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</row>
    <row r="394" spans="1:46" ht="14.25" customHeight="1" x14ac:dyDescent="0.15">
      <c r="A394" s="40"/>
      <c r="B394" s="40"/>
      <c r="C394"/>
      <c r="D394"/>
      <c r="E394"/>
      <c r="F394"/>
      <c r="G394" s="35"/>
      <c r="H394" s="35"/>
      <c r="I394" s="35"/>
      <c r="J394"/>
      <c r="K394"/>
      <c r="L394"/>
      <c r="M394" s="35"/>
      <c r="N394" s="35"/>
      <c r="O394" s="35"/>
      <c r="P394" s="35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</row>
    <row r="395" spans="1:46" ht="14.25" customHeight="1" x14ac:dyDescent="0.15">
      <c r="A395" s="40"/>
      <c r="B395" s="40"/>
      <c r="C395"/>
      <c r="D395"/>
      <c r="E395"/>
      <c r="F395"/>
      <c r="G395" s="35"/>
      <c r="H395" s="35"/>
      <c r="I395" s="35"/>
      <c r="J395"/>
      <c r="K395"/>
      <c r="L395"/>
      <c r="M395" s="35"/>
      <c r="N395" s="35"/>
      <c r="O395" s="35"/>
      <c r="P395" s="3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</row>
    <row r="396" spans="1:46" ht="14.25" customHeight="1" x14ac:dyDescent="0.15">
      <c r="A396" s="40"/>
      <c r="B396" s="40"/>
      <c r="C396"/>
      <c r="D396"/>
      <c r="E396"/>
      <c r="F396"/>
      <c r="G396" s="35"/>
      <c r="H396" s="35"/>
      <c r="I396" s="35"/>
      <c r="J396"/>
      <c r="K396"/>
      <c r="L396"/>
      <c r="M396" s="35"/>
      <c r="N396" s="35"/>
      <c r="O396" s="35"/>
      <c r="P396" s="35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</row>
    <row r="397" spans="1:46" ht="14.25" customHeight="1" x14ac:dyDescent="0.15">
      <c r="A397" s="40"/>
      <c r="B397" s="40"/>
      <c r="C397"/>
      <c r="D397"/>
      <c r="E397"/>
      <c r="F397"/>
      <c r="G397" s="35"/>
      <c r="H397" s="35"/>
      <c r="I397" s="35"/>
      <c r="J397"/>
      <c r="K397"/>
      <c r="L397"/>
      <c r="M397" s="35"/>
      <c r="N397" s="35"/>
      <c r="O397" s="35"/>
      <c r="P397" s="35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</row>
    <row r="398" spans="1:46" ht="14.25" customHeight="1" x14ac:dyDescent="0.15">
      <c r="A398" s="40"/>
      <c r="B398" s="40"/>
      <c r="C398"/>
      <c r="D398"/>
      <c r="E398"/>
      <c r="F398"/>
      <c r="G398" s="35"/>
      <c r="H398" s="35"/>
      <c r="I398" s="35"/>
      <c r="J398"/>
      <c r="K398"/>
      <c r="L398"/>
      <c r="M398" s="35"/>
      <c r="N398" s="35"/>
      <c r="O398" s="35"/>
      <c r="P398" s="35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</row>
    <row r="399" spans="1:46" ht="14.25" customHeight="1" x14ac:dyDescent="0.15">
      <c r="A399" s="40"/>
      <c r="B399" s="40"/>
      <c r="C399"/>
      <c r="D399"/>
      <c r="E399"/>
      <c r="F399"/>
      <c r="G399" s="35"/>
      <c r="H399" s="35"/>
      <c r="I399" s="35"/>
      <c r="J399"/>
      <c r="K399"/>
      <c r="L399"/>
      <c r="M399" s="35"/>
      <c r="N399" s="35"/>
      <c r="O399" s="35"/>
      <c r="P399" s="35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</row>
    <row r="400" spans="1:46" ht="14.25" customHeight="1" x14ac:dyDescent="0.15">
      <c r="A400" s="40"/>
      <c r="B400" s="40"/>
      <c r="C400"/>
      <c r="D400"/>
      <c r="E400"/>
      <c r="F400"/>
      <c r="G400" s="35"/>
      <c r="H400" s="35"/>
      <c r="I400" s="35"/>
      <c r="J400"/>
      <c r="K400"/>
      <c r="L400"/>
      <c r="M400" s="35"/>
      <c r="N400" s="35"/>
      <c r="O400" s="35"/>
      <c r="P400" s="35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</row>
  </sheetData>
  <mergeCells count="4">
    <mergeCell ref="G205:H205"/>
    <mergeCell ref="D1:E1"/>
    <mergeCell ref="J1:K1"/>
    <mergeCell ref="A102:B10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BH700"/>
  <sheetViews>
    <sheetView zoomScale="40" zoomScaleNormal="40" workbookViewId="0"/>
  </sheetViews>
  <sheetFormatPr defaultColWidth="9" defaultRowHeight="11.25" x14ac:dyDescent="0.15"/>
  <cols>
    <col min="1" max="1" width="33" style="21" bestFit="1" customWidth="1"/>
    <col min="2" max="2" width="5.75" style="21" bestFit="1" customWidth="1"/>
    <col min="3" max="3" width="8.25" style="21" bestFit="1" customWidth="1"/>
    <col min="4" max="4" width="9" style="21" customWidth="1"/>
    <col min="5" max="5" width="2.5" style="21" bestFit="1" customWidth="1"/>
    <col min="6" max="6" width="3.75" style="21" customWidth="1"/>
    <col min="7" max="7" width="22.25" style="21" bestFit="1" customWidth="1"/>
    <col min="8" max="8" width="2.5" style="21" bestFit="1" customWidth="1"/>
    <col min="9" max="9" width="3" style="21" customWidth="1"/>
    <col min="10" max="10" width="11" style="21" bestFit="1" customWidth="1"/>
    <col min="11" max="11" width="11.125" style="21" bestFit="1" customWidth="1"/>
    <col min="12" max="12" width="11" style="21" bestFit="1" customWidth="1"/>
    <col min="13" max="13" width="10.875" style="21" bestFit="1" customWidth="1"/>
    <col min="14" max="18" width="11.875" style="21" bestFit="1" customWidth="1"/>
    <col min="19" max="19" width="11.125" style="21" bestFit="1" customWidth="1"/>
    <col min="20" max="20" width="10.875" style="21" bestFit="1" customWidth="1"/>
    <col min="21" max="21" width="11" style="21" bestFit="1" customWidth="1"/>
    <col min="22" max="22" width="10.875" style="21" bestFit="1" customWidth="1"/>
    <col min="23" max="23" width="11.25" style="21" bestFit="1" customWidth="1"/>
    <col min="24" max="24" width="11.375" style="21" bestFit="1" customWidth="1"/>
    <col min="25" max="25" width="11.25" style="21" bestFit="1" customWidth="1"/>
    <col min="26" max="26" width="11.125" style="21" bestFit="1" customWidth="1"/>
    <col min="27" max="27" width="11.5" style="21" bestFit="1" customWidth="1"/>
    <col min="28" max="29" width="11.375" style="21" bestFit="1" customWidth="1"/>
    <col min="30" max="30" width="11" style="21" bestFit="1" customWidth="1"/>
    <col min="31" max="31" width="11.25" style="21" bestFit="1" customWidth="1"/>
    <col min="32" max="32" width="11" style="21" bestFit="1" customWidth="1"/>
    <col min="33" max="33" width="11.25" style="21" bestFit="1" customWidth="1"/>
    <col min="34" max="34" width="11.375" style="21" bestFit="1" customWidth="1"/>
    <col min="35" max="35" width="13" style="21" bestFit="1" customWidth="1"/>
    <col min="36" max="37" width="11.25" style="21" bestFit="1" customWidth="1"/>
    <col min="38" max="38" width="8.625" style="21" bestFit="1" customWidth="1"/>
    <col min="39" max="56" width="9" style="21" customWidth="1"/>
    <col min="57" max="57" width="10.5" style="21" customWidth="1"/>
    <col min="58" max="58" width="10" style="21" customWidth="1"/>
    <col min="59" max="59" width="9" style="21" customWidth="1"/>
    <col min="60" max="16384" width="9" style="21"/>
  </cols>
  <sheetData>
    <row r="1" spans="1:60" customFormat="1" ht="12" customHeight="1" x14ac:dyDescent="0.15">
      <c r="A1" s="22" t="s">
        <v>27</v>
      </c>
      <c r="B1" s="22"/>
      <c r="C1" s="5" t="s">
        <v>28</v>
      </c>
      <c r="D1" s="3" t="s">
        <v>29</v>
      </c>
      <c r="E1" s="3"/>
      <c r="F1" s="23"/>
      <c r="G1" s="2" t="s">
        <v>30</v>
      </c>
      <c r="H1" s="2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</row>
    <row r="2" spans="1:60" customFormat="1" ht="12" customHeight="1" x14ac:dyDescent="0.15">
      <c r="A2" s="25"/>
      <c r="B2" s="25"/>
      <c r="C2" s="25"/>
      <c r="D2" s="25"/>
      <c r="E2" s="26">
        <v>0</v>
      </c>
      <c r="F2" s="23"/>
      <c r="G2" s="27" t="s">
        <v>20</v>
      </c>
      <c r="H2" s="27">
        <v>0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9"/>
      <c r="AE2" s="28"/>
      <c r="AF2" s="29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</row>
    <row r="3" spans="1:60" customFormat="1" ht="12" customHeight="1" x14ac:dyDescent="0.15">
      <c r="A3" s="25"/>
      <c r="B3" s="25"/>
      <c r="C3" s="25"/>
      <c r="D3" s="25"/>
      <c r="E3" s="26">
        <v>1</v>
      </c>
      <c r="F3" s="23"/>
      <c r="G3" s="27" t="s">
        <v>21</v>
      </c>
      <c r="H3" s="27">
        <v>1</v>
      </c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</row>
    <row r="4" spans="1:60" customFormat="1" ht="12" customHeight="1" x14ac:dyDescent="0.15">
      <c r="A4" s="25"/>
      <c r="B4" s="25"/>
      <c r="C4" s="25"/>
      <c r="D4" s="25"/>
      <c r="E4" s="26">
        <v>2</v>
      </c>
      <c r="F4" s="23"/>
      <c r="G4" s="30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</row>
    <row r="5" spans="1:60" customFormat="1" ht="12" customHeight="1" x14ac:dyDescent="0.15">
      <c r="A5" s="25"/>
      <c r="B5" s="25"/>
      <c r="C5" s="25"/>
      <c r="D5" s="31"/>
      <c r="E5" s="32"/>
      <c r="G5" s="30"/>
      <c r="H5" s="27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</row>
    <row r="6" spans="1:60" customFormat="1" ht="12" customHeight="1" x14ac:dyDescent="0.15">
      <c r="A6" s="25"/>
      <c r="B6" s="25"/>
      <c r="C6" s="25"/>
      <c r="D6" s="31"/>
      <c r="E6" s="32"/>
      <c r="G6" s="30"/>
      <c r="H6" s="27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33"/>
      <c r="AA6" s="28"/>
      <c r="AB6" s="33"/>
      <c r="AC6" s="28"/>
      <c r="AD6" s="28"/>
      <c r="AE6" s="28"/>
      <c r="AF6" s="33"/>
      <c r="AG6" s="28"/>
      <c r="AH6" s="28"/>
      <c r="AI6" s="28"/>
      <c r="AJ6" s="28"/>
      <c r="AK6" s="33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</row>
    <row r="7" spans="1:60" customFormat="1" ht="12" customHeight="1" x14ac:dyDescent="0.15">
      <c r="A7" s="25"/>
      <c r="B7" s="25"/>
      <c r="C7" s="25"/>
      <c r="D7" s="31"/>
      <c r="E7" s="32"/>
      <c r="G7" s="30"/>
      <c r="H7" s="27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33"/>
      <c r="AA7" s="28"/>
      <c r="AB7" s="33"/>
      <c r="AC7" s="28"/>
      <c r="AD7" s="28"/>
      <c r="AE7" s="28"/>
      <c r="AF7" s="33"/>
      <c r="AG7" s="33"/>
      <c r="AH7" s="28"/>
      <c r="AI7" s="28"/>
      <c r="AJ7" s="28"/>
      <c r="AK7" s="33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</row>
    <row r="8" spans="1:60" customFormat="1" ht="12" customHeight="1" x14ac:dyDescent="0.15">
      <c r="A8" s="25"/>
      <c r="B8" s="25"/>
      <c r="C8" s="25"/>
      <c r="D8" s="31"/>
      <c r="E8" s="32"/>
      <c r="G8" s="30"/>
      <c r="H8" s="27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33"/>
      <c r="X8" s="28"/>
      <c r="Y8" s="28"/>
      <c r="Z8" s="33"/>
      <c r="AA8" s="28"/>
      <c r="AB8" s="33"/>
      <c r="AC8" s="33"/>
      <c r="AD8" s="28"/>
      <c r="AE8" s="28"/>
      <c r="AF8" s="33"/>
      <c r="AG8" s="33"/>
      <c r="AH8" s="33"/>
      <c r="AI8" s="33"/>
      <c r="AJ8" s="33"/>
      <c r="AK8" s="33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</row>
    <row r="9" spans="1:60" customFormat="1" ht="12" customHeight="1" x14ac:dyDescent="0.15">
      <c r="A9" s="25"/>
      <c r="B9" s="25"/>
      <c r="C9" s="25"/>
      <c r="D9" s="31"/>
      <c r="E9" s="32"/>
      <c r="G9" s="30"/>
      <c r="H9" s="27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33"/>
      <c r="X9" s="33"/>
      <c r="Y9" s="28"/>
      <c r="Z9" s="33"/>
      <c r="AA9" s="33"/>
      <c r="AB9" s="33"/>
      <c r="AC9" s="33"/>
      <c r="AD9" s="28"/>
      <c r="AE9" s="33"/>
      <c r="AF9" s="33"/>
      <c r="AG9" s="33"/>
      <c r="AH9" s="33"/>
      <c r="AI9" s="33"/>
      <c r="AJ9" s="33"/>
      <c r="AK9" s="33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</row>
    <row r="10" spans="1:60" customFormat="1" ht="12" customHeight="1" x14ac:dyDescent="0.15">
      <c r="A10" s="25"/>
      <c r="B10" s="25"/>
      <c r="C10" s="25"/>
      <c r="D10" s="31"/>
      <c r="E10" s="32"/>
      <c r="G10" s="30"/>
      <c r="H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34"/>
      <c r="X10" s="33"/>
      <c r="Y10" s="28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</row>
    <row r="11" spans="1:60" customFormat="1" ht="12" customHeight="1" x14ac:dyDescent="0.15">
      <c r="A11" s="25"/>
      <c r="B11" s="25"/>
      <c r="C11" s="25"/>
      <c r="D11" s="31"/>
      <c r="E11" s="32"/>
      <c r="G11" s="30"/>
      <c r="H11" s="2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34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</row>
    <row r="12" spans="1:60" customFormat="1" ht="12" customHeight="1" x14ac:dyDescent="0.15">
      <c r="A12" s="25"/>
      <c r="B12" s="25"/>
      <c r="C12" s="25"/>
      <c r="D12" s="31"/>
      <c r="E12" s="32"/>
      <c r="G12" s="30"/>
      <c r="H12" s="27"/>
      <c r="J12" s="34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</row>
    <row r="13" spans="1:60" customFormat="1" ht="12" customHeight="1" x14ac:dyDescent="0.15">
      <c r="A13" s="25"/>
      <c r="B13" s="25"/>
      <c r="C13" s="25"/>
      <c r="D13" s="31"/>
      <c r="E13" s="32"/>
      <c r="G13" s="30"/>
      <c r="H13" s="27"/>
      <c r="J13" s="34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</row>
    <row r="14" spans="1:60" customFormat="1" ht="12" customHeight="1" x14ac:dyDescent="0.15">
      <c r="A14" s="25"/>
      <c r="B14" s="25"/>
      <c r="C14" s="25"/>
      <c r="D14" s="31"/>
      <c r="E14" s="32"/>
      <c r="G14" s="30"/>
      <c r="H14" s="27"/>
      <c r="J14" s="3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</row>
    <row r="15" spans="1:60" customFormat="1" ht="12" customHeight="1" x14ac:dyDescent="0.15">
      <c r="A15" s="25"/>
      <c r="B15" s="25"/>
      <c r="C15" s="25"/>
      <c r="D15" s="31"/>
      <c r="E15" s="32"/>
      <c r="G15" s="30"/>
      <c r="H15" s="27"/>
      <c r="J15" s="34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</row>
    <row r="16" spans="1:60" customFormat="1" ht="12" customHeight="1" x14ac:dyDescent="0.15">
      <c r="A16" s="25"/>
      <c r="B16" s="25"/>
      <c r="C16" s="25"/>
      <c r="D16" s="31"/>
      <c r="E16" s="32"/>
      <c r="G16" s="30"/>
      <c r="H16" s="27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0" customFormat="1" ht="12" customHeight="1" x14ac:dyDescent="0.15">
      <c r="A17" s="25"/>
      <c r="B17" s="25"/>
      <c r="C17" s="25"/>
      <c r="D17" s="31"/>
      <c r="E17" s="32"/>
      <c r="G17" s="30"/>
      <c r="H17" s="27"/>
      <c r="J17" s="34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</row>
    <row r="18" spans="1:60" customFormat="1" ht="12" customHeight="1" x14ac:dyDescent="0.15">
      <c r="A18" s="25"/>
      <c r="B18" s="25"/>
      <c r="C18" s="25"/>
      <c r="D18" s="31"/>
      <c r="E18" s="32"/>
      <c r="G18" s="30"/>
      <c r="H18" s="27"/>
      <c r="J18" s="34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</row>
    <row r="19" spans="1:60" customFormat="1" ht="12" customHeight="1" x14ac:dyDescent="0.15">
      <c r="A19" s="25"/>
      <c r="B19" s="25"/>
      <c r="C19" s="25"/>
      <c r="D19" s="31"/>
      <c r="E19" s="32"/>
      <c r="G19" s="30"/>
      <c r="H19" s="27"/>
      <c r="J19" s="34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</row>
    <row r="20" spans="1:60" customFormat="1" ht="12" customHeight="1" x14ac:dyDescent="0.15">
      <c r="A20" s="25"/>
      <c r="B20" s="25"/>
      <c r="C20" s="25"/>
      <c r="D20" s="31"/>
      <c r="E20" s="32"/>
      <c r="G20" s="30"/>
      <c r="H20" s="27"/>
      <c r="J20" s="34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</row>
    <row r="21" spans="1:60" customFormat="1" ht="12" customHeight="1" x14ac:dyDescent="0.15">
      <c r="A21" s="25"/>
      <c r="B21" s="25"/>
      <c r="C21" s="25"/>
      <c r="D21" s="31"/>
      <c r="E21" s="32"/>
      <c r="G21" s="30"/>
      <c r="H21" s="27"/>
      <c r="J21" s="34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customFormat="1" ht="12" customHeight="1" x14ac:dyDescent="0.15">
      <c r="A22" s="25"/>
      <c r="B22" s="25"/>
      <c r="C22" s="25"/>
      <c r="D22" s="31"/>
      <c r="E22" s="32"/>
      <c r="G22" s="30"/>
      <c r="H22" s="27"/>
      <c r="J22" s="34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</row>
    <row r="23" spans="1:60" customFormat="1" ht="12" customHeight="1" x14ac:dyDescent="0.15">
      <c r="A23" s="25"/>
      <c r="B23" s="25"/>
      <c r="C23" s="25"/>
      <c r="D23" s="31"/>
      <c r="E23" s="32"/>
      <c r="G23" s="30"/>
      <c r="H23" s="27"/>
      <c r="J23" s="34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</row>
    <row r="24" spans="1:60" customFormat="1" ht="12" customHeight="1" x14ac:dyDescent="0.15">
      <c r="A24" s="25"/>
      <c r="B24" s="25"/>
      <c r="C24" s="25"/>
      <c r="D24" s="31"/>
      <c r="E24" s="32"/>
      <c r="G24" s="30"/>
      <c r="H24" s="27"/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</row>
    <row r="25" spans="1:60" customFormat="1" ht="12" customHeight="1" x14ac:dyDescent="0.15">
      <c r="A25" s="25"/>
      <c r="B25" s="25"/>
      <c r="C25" s="25"/>
      <c r="D25" s="31"/>
      <c r="E25" s="32"/>
      <c r="G25" s="30"/>
      <c r="H25" s="27"/>
      <c r="J25" s="34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</row>
    <row r="26" spans="1:60" customFormat="1" ht="12" customHeight="1" x14ac:dyDescent="0.15">
      <c r="A26" s="25"/>
      <c r="B26" s="25"/>
      <c r="C26" s="25"/>
      <c r="D26" s="31"/>
      <c r="E26" s="32"/>
      <c r="G26" s="30"/>
      <c r="H26" s="27"/>
      <c r="J26" s="34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</row>
    <row r="27" spans="1:60" customFormat="1" ht="12" customHeight="1" x14ac:dyDescent="0.15">
      <c r="A27" s="25"/>
      <c r="B27" s="25"/>
      <c r="C27" s="25"/>
      <c r="D27" s="31"/>
      <c r="E27" s="32"/>
      <c r="G27" s="30"/>
      <c r="H27" s="27"/>
      <c r="J27" s="34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</row>
    <row r="28" spans="1:60" customFormat="1" ht="12" customHeight="1" x14ac:dyDescent="0.15">
      <c r="A28" s="25"/>
      <c r="B28" s="25"/>
      <c r="C28" s="25"/>
      <c r="D28" s="31"/>
      <c r="E28" s="32"/>
      <c r="G28" s="30"/>
      <c r="H28" s="27"/>
      <c r="J28" s="34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</row>
    <row r="29" spans="1:60" customFormat="1" ht="12" customHeight="1" x14ac:dyDescent="0.15">
      <c r="A29" s="25"/>
      <c r="B29" s="25"/>
      <c r="C29" s="25"/>
      <c r="D29" s="31"/>
      <c r="E29" s="32"/>
      <c r="G29" s="30"/>
      <c r="H29" s="27"/>
      <c r="J29" s="34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</row>
    <row r="30" spans="1:60" customFormat="1" ht="12" customHeight="1" x14ac:dyDescent="0.15">
      <c r="A30" s="25"/>
      <c r="B30" s="31"/>
      <c r="C30" s="35"/>
      <c r="D30" s="31"/>
      <c r="E30" s="32"/>
      <c r="G30" s="30"/>
      <c r="H30" s="27"/>
      <c r="J30" s="34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</row>
    <row r="31" spans="1:60" customFormat="1" ht="12" customHeight="1" x14ac:dyDescent="0.15">
      <c r="A31" s="25"/>
      <c r="B31" s="31"/>
      <c r="C31" s="35"/>
      <c r="D31" s="31"/>
      <c r="E31" s="32"/>
      <c r="G31" s="30"/>
      <c r="H31" s="27"/>
      <c r="J31" s="34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</row>
    <row r="32" spans="1:60" customFormat="1" ht="12" customHeight="1" x14ac:dyDescent="0.15">
      <c r="A32" s="25"/>
      <c r="B32" s="31"/>
      <c r="C32" s="35"/>
      <c r="D32" s="31"/>
      <c r="E32" s="32"/>
      <c r="G32" s="30"/>
      <c r="H32" s="27"/>
      <c r="J32" s="34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</row>
    <row r="33" spans="1:60" customFormat="1" ht="12" customHeight="1" x14ac:dyDescent="0.15">
      <c r="A33" s="25"/>
      <c r="B33" s="31"/>
      <c r="C33" s="35"/>
      <c r="D33" s="31"/>
      <c r="E33" s="32"/>
      <c r="G33" s="30"/>
      <c r="H33" s="27"/>
      <c r="J33" s="34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</row>
    <row r="34" spans="1:60" customFormat="1" ht="12" customHeight="1" x14ac:dyDescent="0.15">
      <c r="A34" s="25"/>
      <c r="B34" s="31"/>
      <c r="C34" s="35"/>
      <c r="D34" s="31"/>
      <c r="E34" s="32"/>
      <c r="G34" s="30"/>
      <c r="H34" s="27"/>
      <c r="J34" s="34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</row>
    <row r="35" spans="1:60" customFormat="1" ht="12" customHeight="1" x14ac:dyDescent="0.15">
      <c r="A35" s="25"/>
      <c r="B35" s="31"/>
      <c r="C35" s="35"/>
      <c r="D35" s="31"/>
      <c r="E35" s="32"/>
      <c r="G35" s="30"/>
      <c r="H35" s="27"/>
      <c r="J35" s="34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</row>
    <row r="36" spans="1:60" customFormat="1" ht="12" customHeight="1" x14ac:dyDescent="0.15">
      <c r="A36" s="25"/>
      <c r="B36" s="31"/>
      <c r="C36" s="35"/>
      <c r="D36" s="31"/>
      <c r="E36" s="32"/>
      <c r="G36" s="30"/>
      <c r="H36" s="27"/>
      <c r="J36" s="3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</row>
    <row r="37" spans="1:60" customFormat="1" ht="12" customHeight="1" x14ac:dyDescent="0.15">
      <c r="A37" s="25"/>
      <c r="B37" s="31"/>
      <c r="C37" s="35"/>
      <c r="D37" s="31"/>
      <c r="E37" s="32"/>
      <c r="G37" s="30"/>
      <c r="H37" s="27"/>
      <c r="J37" s="34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</row>
    <row r="38" spans="1:60" customFormat="1" ht="12" customHeight="1" x14ac:dyDescent="0.15">
      <c r="A38" s="25"/>
      <c r="B38" s="31"/>
      <c r="C38" s="35"/>
      <c r="D38" s="31"/>
      <c r="E38" s="32"/>
      <c r="G38" s="30"/>
      <c r="H38" s="27"/>
      <c r="J38" s="34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</row>
    <row r="39" spans="1:60" customFormat="1" ht="12" customHeight="1" x14ac:dyDescent="0.15">
      <c r="A39" s="25"/>
      <c r="B39" s="31"/>
      <c r="C39" s="35"/>
      <c r="D39" s="31"/>
      <c r="E39" s="32"/>
      <c r="G39" s="30"/>
      <c r="H39" s="27"/>
      <c r="J39" s="34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</row>
    <row r="40" spans="1:60" customFormat="1" ht="12" customHeight="1" x14ac:dyDescent="0.15">
      <c r="A40" s="25"/>
      <c r="B40" s="31"/>
      <c r="C40" s="35"/>
      <c r="D40" s="31"/>
      <c r="E40" s="32"/>
      <c r="G40" s="30"/>
      <c r="H40" s="27"/>
      <c r="J40" s="34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</row>
    <row r="41" spans="1:60" customFormat="1" ht="12" customHeight="1" x14ac:dyDescent="0.15">
      <c r="A41" s="25"/>
      <c r="B41" s="31"/>
      <c r="C41" s="35"/>
      <c r="D41" s="31"/>
      <c r="E41" s="32"/>
      <c r="G41" s="30"/>
      <c r="H41" s="27"/>
      <c r="J41" s="34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customFormat="1" ht="12" customHeight="1" x14ac:dyDescent="0.15">
      <c r="A42" s="25"/>
      <c r="B42" s="31"/>
      <c r="C42" s="35"/>
      <c r="D42" s="31"/>
      <c r="E42" s="32"/>
      <c r="G42" s="30"/>
      <c r="H42" s="27"/>
      <c r="J42" s="34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</row>
    <row r="43" spans="1:60" customFormat="1" ht="12" customHeight="1" x14ac:dyDescent="0.15">
      <c r="A43" s="25"/>
      <c r="B43" s="31"/>
      <c r="C43" s="35"/>
      <c r="D43" s="31"/>
      <c r="E43" s="32"/>
      <c r="G43" s="30"/>
      <c r="H43" s="27"/>
      <c r="J43" s="34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</row>
    <row r="44" spans="1:60" customFormat="1" ht="12" customHeight="1" x14ac:dyDescent="0.15">
      <c r="A44" s="25"/>
      <c r="B44" s="31"/>
      <c r="C44" s="35"/>
      <c r="D44" s="31"/>
      <c r="E44" s="32"/>
      <c r="G44" s="30"/>
      <c r="H44" s="27"/>
      <c r="J44" s="34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</row>
    <row r="45" spans="1:60" customFormat="1" ht="12" customHeight="1" x14ac:dyDescent="0.15">
      <c r="A45" s="25"/>
      <c r="B45" s="31"/>
      <c r="C45" s="35"/>
      <c r="D45" s="31"/>
      <c r="E45" s="32"/>
      <c r="G45" s="30"/>
      <c r="H45" s="27"/>
      <c r="J45" s="34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</row>
    <row r="46" spans="1:60" customFormat="1" ht="12" customHeight="1" x14ac:dyDescent="0.15">
      <c r="A46" s="25"/>
      <c r="B46" s="31"/>
      <c r="C46" s="35"/>
      <c r="D46" s="31"/>
      <c r="E46" s="32"/>
      <c r="G46" s="30"/>
      <c r="H46" s="27"/>
      <c r="J46" s="34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</row>
    <row r="47" spans="1:60" customFormat="1" ht="12" customHeight="1" x14ac:dyDescent="0.15">
      <c r="A47" s="25"/>
      <c r="B47" s="31"/>
      <c r="C47" s="35"/>
      <c r="D47" s="31"/>
      <c r="E47" s="32"/>
      <c r="G47" s="30"/>
      <c r="H47" s="27"/>
      <c r="J47" s="34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</row>
    <row r="48" spans="1:60" customFormat="1" ht="12" customHeight="1" x14ac:dyDescent="0.15">
      <c r="A48" s="25"/>
      <c r="B48" s="31"/>
      <c r="C48" s="35"/>
      <c r="D48" s="31"/>
      <c r="E48" s="32"/>
      <c r="G48" s="30"/>
      <c r="H48" s="27"/>
      <c r="J48" s="34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</row>
    <row r="49" spans="1:60" customFormat="1" ht="12" customHeight="1" x14ac:dyDescent="0.15">
      <c r="A49" s="25"/>
      <c r="B49" s="31"/>
      <c r="C49" s="35"/>
      <c r="D49" s="31"/>
      <c r="E49" s="32"/>
      <c r="G49" s="30"/>
      <c r="H49" s="27"/>
      <c r="J49" s="34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</row>
    <row r="50" spans="1:60" customFormat="1" ht="12" customHeight="1" x14ac:dyDescent="0.15">
      <c r="A50" s="25"/>
      <c r="B50" s="31"/>
      <c r="C50" s="35"/>
      <c r="D50" s="31"/>
      <c r="E50" s="32"/>
      <c r="G50" s="30"/>
      <c r="H50" s="27"/>
      <c r="J50" s="34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</row>
    <row r="51" spans="1:60" customFormat="1" ht="12" customHeight="1" x14ac:dyDescent="0.15">
      <c r="A51" s="25"/>
      <c r="B51" s="31"/>
      <c r="C51" s="35"/>
      <c r="D51" s="31"/>
      <c r="E51" s="32"/>
      <c r="G51" s="30"/>
      <c r="H51" s="27"/>
      <c r="J51" s="34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</row>
    <row r="52" spans="1:60" customFormat="1" ht="12" customHeight="1" x14ac:dyDescent="0.15">
      <c r="A52" s="25"/>
      <c r="B52" s="31"/>
      <c r="C52" s="35"/>
      <c r="D52" s="31"/>
      <c r="E52" s="32"/>
      <c r="G52" s="30"/>
      <c r="H52" s="27"/>
      <c r="J52" s="34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</row>
    <row r="53" spans="1:60" customFormat="1" ht="12" customHeight="1" x14ac:dyDescent="0.15">
      <c r="A53" s="25"/>
      <c r="B53" s="31"/>
      <c r="C53" s="35"/>
      <c r="D53" s="31"/>
      <c r="E53" s="32"/>
      <c r="G53" s="30"/>
      <c r="H53" s="27"/>
      <c r="J53" s="34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customFormat="1" ht="12" customHeight="1" x14ac:dyDescent="0.15">
      <c r="A54" s="25"/>
      <c r="B54" s="31"/>
      <c r="C54" s="35"/>
      <c r="D54" s="31"/>
      <c r="E54" s="32"/>
      <c r="G54" s="30"/>
      <c r="H54" s="27"/>
      <c r="J54" s="34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</row>
    <row r="55" spans="1:60" customFormat="1" ht="12" customHeight="1" x14ac:dyDescent="0.15">
      <c r="A55" s="25"/>
      <c r="B55" s="31"/>
      <c r="C55" s="35"/>
      <c r="D55" s="31"/>
      <c r="E55" s="32"/>
      <c r="G55" s="30"/>
      <c r="H55" s="27"/>
      <c r="J55" s="34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</row>
    <row r="56" spans="1:60" customFormat="1" ht="12" customHeight="1" x14ac:dyDescent="0.15">
      <c r="A56" s="25"/>
      <c r="B56" s="31"/>
      <c r="C56" s="35"/>
      <c r="D56" s="31"/>
      <c r="E56" s="32"/>
      <c r="G56" s="30"/>
      <c r="H56" s="27"/>
      <c r="J56" s="34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</row>
    <row r="57" spans="1:60" customFormat="1" ht="12" customHeight="1" x14ac:dyDescent="0.15">
      <c r="A57" s="25"/>
      <c r="B57" s="31"/>
      <c r="C57" s="35"/>
      <c r="D57" s="31"/>
      <c r="E57" s="32"/>
      <c r="G57" s="30"/>
      <c r="H57" s="27"/>
      <c r="J57" s="34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</row>
    <row r="58" spans="1:60" customFormat="1" ht="12" customHeight="1" x14ac:dyDescent="0.15">
      <c r="A58" s="25"/>
      <c r="B58" s="31"/>
      <c r="C58" s="35"/>
      <c r="D58" s="31"/>
      <c r="E58" s="32"/>
      <c r="G58" s="30"/>
      <c r="H58" s="27"/>
      <c r="J58" s="34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</row>
    <row r="59" spans="1:60" customFormat="1" ht="12" customHeight="1" x14ac:dyDescent="0.15">
      <c r="A59" s="25"/>
      <c r="B59" s="31"/>
      <c r="C59" s="35"/>
      <c r="D59" s="31"/>
      <c r="E59" s="32"/>
      <c r="G59" s="30"/>
      <c r="H59" s="27"/>
      <c r="J59" s="34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</row>
    <row r="60" spans="1:60" customFormat="1" ht="12" customHeight="1" x14ac:dyDescent="0.15">
      <c r="A60" s="25"/>
      <c r="B60" s="31"/>
      <c r="C60" s="35"/>
      <c r="D60" s="31"/>
      <c r="E60" s="32"/>
      <c r="G60" s="30"/>
      <c r="H60" s="27"/>
      <c r="J60" s="34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</row>
    <row r="61" spans="1:60" customFormat="1" ht="12" customHeight="1" x14ac:dyDescent="0.15">
      <c r="A61" s="25"/>
      <c r="B61" s="31"/>
      <c r="C61" s="35"/>
      <c r="D61" s="31"/>
      <c r="E61" s="32"/>
      <c r="G61" s="30"/>
      <c r="H61" s="27"/>
      <c r="J61" s="34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</row>
    <row r="62" spans="1:60" customFormat="1" ht="12" customHeight="1" x14ac:dyDescent="0.15">
      <c r="A62" s="25"/>
      <c r="B62" s="31"/>
      <c r="C62" s="35"/>
      <c r="D62" s="31"/>
      <c r="E62" s="32"/>
      <c r="G62" s="30"/>
      <c r="H62" s="27"/>
      <c r="J62" s="34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</row>
    <row r="63" spans="1:60" customFormat="1" ht="12" customHeight="1" x14ac:dyDescent="0.15">
      <c r="A63" s="25"/>
      <c r="B63" s="31"/>
      <c r="C63" s="35"/>
      <c r="D63" s="31"/>
      <c r="E63" s="32"/>
      <c r="G63" s="30"/>
      <c r="H63" s="27"/>
      <c r="J63" s="34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</row>
    <row r="64" spans="1:60" customFormat="1" ht="12" customHeight="1" x14ac:dyDescent="0.15">
      <c r="A64" s="25"/>
      <c r="B64" s="31"/>
      <c r="C64" s="35"/>
      <c r="D64" s="31"/>
      <c r="E64" s="32"/>
      <c r="G64" s="30"/>
      <c r="H64" s="27"/>
      <c r="J64" s="34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</row>
    <row r="65" spans="1:60" customFormat="1" ht="12" customHeight="1" x14ac:dyDescent="0.15">
      <c r="A65" s="25"/>
      <c r="B65" s="31"/>
      <c r="C65" s="35"/>
      <c r="D65" s="31"/>
      <c r="E65" s="32"/>
      <c r="G65" s="30"/>
      <c r="H65" s="27"/>
      <c r="J65" s="34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</row>
    <row r="66" spans="1:60" customFormat="1" ht="12" customHeight="1" x14ac:dyDescent="0.15">
      <c r="A66" s="25"/>
      <c r="B66" s="31"/>
      <c r="C66" s="35"/>
      <c r="D66" s="31"/>
      <c r="E66" s="32"/>
      <c r="G66" s="30"/>
      <c r="H66" s="27"/>
      <c r="J66" s="34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</row>
    <row r="67" spans="1:60" customFormat="1" ht="12" customHeight="1" x14ac:dyDescent="0.15">
      <c r="A67" s="25"/>
      <c r="B67" s="31"/>
      <c r="C67" s="35"/>
      <c r="D67" s="31"/>
      <c r="E67" s="32"/>
      <c r="G67" s="30"/>
      <c r="H67" s="27"/>
      <c r="J67" s="34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</row>
    <row r="68" spans="1:60" customFormat="1" ht="12" customHeight="1" x14ac:dyDescent="0.15">
      <c r="A68" s="25"/>
      <c r="B68" s="31"/>
      <c r="C68" s="35"/>
      <c r="D68" s="31"/>
      <c r="E68" s="32"/>
      <c r="G68" s="30"/>
      <c r="H68" s="27"/>
      <c r="J68" s="34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</row>
    <row r="69" spans="1:60" customFormat="1" ht="12" customHeight="1" x14ac:dyDescent="0.15">
      <c r="A69" s="25"/>
      <c r="B69" s="31"/>
      <c r="C69" s="35"/>
      <c r="D69" s="31"/>
      <c r="E69" s="32"/>
      <c r="G69" s="30"/>
      <c r="H69" s="27"/>
      <c r="J69" s="34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</row>
    <row r="70" spans="1:60" customFormat="1" ht="12" customHeight="1" x14ac:dyDescent="0.15">
      <c r="A70" s="25"/>
      <c r="B70" s="31"/>
      <c r="C70" s="35"/>
      <c r="D70" s="31"/>
      <c r="E70" s="32"/>
      <c r="G70" s="30"/>
      <c r="H70" s="27"/>
      <c r="J70" s="34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</row>
    <row r="71" spans="1:60" customFormat="1" ht="12" customHeight="1" x14ac:dyDescent="0.15">
      <c r="A71" s="25"/>
      <c r="B71" s="31"/>
      <c r="C71" s="35"/>
      <c r="D71" s="31"/>
      <c r="E71" s="32"/>
      <c r="G71" s="30"/>
      <c r="H71" s="27"/>
      <c r="J71" s="34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</row>
    <row r="72" spans="1:60" customFormat="1" ht="12" customHeight="1" x14ac:dyDescent="0.15">
      <c r="A72" s="25"/>
      <c r="B72" s="31"/>
      <c r="C72" s="35"/>
      <c r="D72" s="31"/>
      <c r="E72" s="32"/>
      <c r="G72" s="30"/>
      <c r="H72" s="27"/>
      <c r="J72" s="34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</row>
    <row r="73" spans="1:60" customFormat="1" ht="12" customHeight="1" x14ac:dyDescent="0.15">
      <c r="A73" s="25"/>
      <c r="B73" s="31"/>
      <c r="C73" s="35"/>
      <c r="D73" s="31"/>
      <c r="E73" s="32"/>
      <c r="G73" s="30"/>
      <c r="H73" s="27"/>
      <c r="J73" s="34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</row>
    <row r="74" spans="1:60" customFormat="1" ht="12" customHeight="1" x14ac:dyDescent="0.15">
      <c r="A74" s="25"/>
      <c r="B74" s="31"/>
      <c r="C74" s="35"/>
      <c r="D74" s="31"/>
      <c r="E74" s="32"/>
      <c r="G74" s="30"/>
      <c r="H74" s="27"/>
      <c r="J74" s="34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</row>
    <row r="75" spans="1:60" customFormat="1" ht="12" customHeight="1" x14ac:dyDescent="0.15">
      <c r="A75" s="25"/>
      <c r="B75" s="31"/>
      <c r="C75" s="35"/>
      <c r="D75" s="31"/>
      <c r="E75" s="32"/>
      <c r="G75" s="30"/>
      <c r="H75" s="27"/>
      <c r="J75" s="34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</row>
    <row r="76" spans="1:60" customFormat="1" ht="12" customHeight="1" x14ac:dyDescent="0.15">
      <c r="A76" s="25"/>
      <c r="B76" s="31"/>
      <c r="C76" s="35"/>
      <c r="D76" s="31"/>
      <c r="E76" s="32"/>
      <c r="G76" s="30"/>
      <c r="H76" s="27"/>
      <c r="J76" s="34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</row>
    <row r="77" spans="1:60" customFormat="1" ht="12" customHeight="1" x14ac:dyDescent="0.15">
      <c r="A77" s="25"/>
      <c r="B77" s="31"/>
      <c r="C77" s="35"/>
      <c r="D77" s="31"/>
      <c r="E77" s="32"/>
      <c r="G77" s="30"/>
      <c r="H77" s="27"/>
      <c r="J77" s="34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</row>
    <row r="78" spans="1:60" customFormat="1" ht="12" customHeight="1" x14ac:dyDescent="0.15">
      <c r="A78" s="25"/>
      <c r="B78" s="31"/>
      <c r="C78" s="35"/>
      <c r="D78" s="31"/>
      <c r="E78" s="32"/>
      <c r="G78" s="30"/>
      <c r="H78" s="27"/>
      <c r="J78" s="34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</row>
    <row r="79" spans="1:60" customFormat="1" ht="12" customHeight="1" x14ac:dyDescent="0.15">
      <c r="A79" s="25"/>
      <c r="B79" s="31"/>
      <c r="C79" s="35"/>
      <c r="D79" s="31"/>
      <c r="E79" s="32"/>
      <c r="G79" s="30"/>
      <c r="H79" s="27"/>
      <c r="J79" s="34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</row>
    <row r="80" spans="1:60" customFormat="1" ht="12" customHeight="1" x14ac:dyDescent="0.15">
      <c r="A80" s="25"/>
      <c r="B80" s="31"/>
      <c r="C80" s="35"/>
      <c r="D80" s="31"/>
      <c r="E80" s="32"/>
      <c r="G80" s="30"/>
      <c r="H80" s="27"/>
      <c r="J80" s="34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</row>
    <row r="81" spans="1:60" customFormat="1" ht="12" customHeight="1" x14ac:dyDescent="0.15">
      <c r="A81" s="25"/>
      <c r="B81" s="31"/>
      <c r="C81" s="35"/>
      <c r="D81" s="31"/>
      <c r="E81" s="32"/>
      <c r="G81" s="30"/>
      <c r="H81" s="27"/>
      <c r="J81" s="34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</row>
    <row r="82" spans="1:60" customFormat="1" ht="12" customHeight="1" x14ac:dyDescent="0.15">
      <c r="A82" s="25"/>
      <c r="B82" s="31"/>
      <c r="C82" s="35"/>
      <c r="D82" s="31"/>
      <c r="E82" s="32"/>
      <c r="G82" s="30"/>
      <c r="H82" s="27"/>
      <c r="J82" s="34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</row>
    <row r="83" spans="1:60" customFormat="1" ht="12" customHeight="1" x14ac:dyDescent="0.15">
      <c r="A83" s="25"/>
      <c r="B83" s="31"/>
      <c r="C83" s="35"/>
      <c r="D83" s="31"/>
      <c r="E83" s="32"/>
      <c r="G83" s="30"/>
      <c r="H83" s="27"/>
      <c r="J83" s="34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</row>
    <row r="84" spans="1:60" customFormat="1" ht="12" customHeight="1" x14ac:dyDescent="0.15">
      <c r="A84" s="25"/>
      <c r="B84" s="31"/>
      <c r="C84" s="35"/>
      <c r="D84" s="31"/>
      <c r="E84" s="32"/>
      <c r="G84" s="30"/>
      <c r="H84" s="27"/>
      <c r="J84" s="34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</row>
    <row r="85" spans="1:60" customFormat="1" ht="12" customHeight="1" x14ac:dyDescent="0.15">
      <c r="A85" s="25"/>
      <c r="B85" s="31"/>
      <c r="C85" s="35"/>
      <c r="D85" s="31"/>
      <c r="E85" s="32"/>
      <c r="G85" s="30"/>
      <c r="H85" s="27"/>
      <c r="J85" s="34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</row>
    <row r="86" spans="1:60" customFormat="1" ht="12" customHeight="1" x14ac:dyDescent="0.15">
      <c r="A86" s="25"/>
      <c r="B86" s="31"/>
      <c r="C86" s="35"/>
      <c r="D86" s="31"/>
      <c r="E86" s="32"/>
      <c r="G86" s="30"/>
      <c r="H86" s="27"/>
      <c r="J86" s="34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</row>
    <row r="87" spans="1:60" customFormat="1" ht="12" customHeight="1" x14ac:dyDescent="0.15">
      <c r="A87" s="25"/>
      <c r="B87" s="31"/>
      <c r="C87" s="35"/>
      <c r="D87" s="31"/>
      <c r="E87" s="32"/>
      <c r="G87" s="30"/>
      <c r="H87" s="27"/>
      <c r="J87" s="34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</row>
    <row r="88" spans="1:60" customFormat="1" ht="12" customHeight="1" x14ac:dyDescent="0.15">
      <c r="A88" s="25"/>
      <c r="B88" s="31"/>
      <c r="C88" s="35"/>
      <c r="D88" s="31"/>
      <c r="E88" s="32"/>
      <c r="G88" s="30"/>
      <c r="H88" s="27"/>
      <c r="J88" s="34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</row>
    <row r="89" spans="1:60" customFormat="1" ht="12" customHeight="1" x14ac:dyDescent="0.15">
      <c r="A89" s="25"/>
      <c r="B89" s="31"/>
      <c r="C89" s="35"/>
      <c r="D89" s="31"/>
      <c r="E89" s="32"/>
      <c r="G89" s="30"/>
      <c r="H89" s="27"/>
      <c r="J89" s="34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</row>
    <row r="90" spans="1:60" customFormat="1" ht="12" customHeight="1" x14ac:dyDescent="0.15">
      <c r="A90" s="25"/>
      <c r="B90" s="31"/>
      <c r="C90" s="35"/>
      <c r="D90" s="31"/>
      <c r="E90" s="32"/>
      <c r="G90" s="30"/>
      <c r="H90" s="27"/>
      <c r="J90" s="34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</row>
    <row r="91" spans="1:60" customFormat="1" ht="12" customHeight="1" x14ac:dyDescent="0.15">
      <c r="A91" s="25"/>
      <c r="B91" s="31"/>
      <c r="C91" s="35"/>
      <c r="D91" s="31"/>
      <c r="E91" s="32"/>
      <c r="G91" s="30"/>
      <c r="H91" s="27"/>
      <c r="J91" s="34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</row>
    <row r="92" spans="1:60" customFormat="1" ht="12" customHeight="1" x14ac:dyDescent="0.15">
      <c r="A92" s="25"/>
      <c r="B92" s="31"/>
      <c r="C92" s="35"/>
      <c r="D92" s="31"/>
      <c r="E92" s="32"/>
      <c r="G92" s="30"/>
      <c r="H92" s="27"/>
      <c r="J92" s="34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</row>
    <row r="93" spans="1:60" customFormat="1" ht="12" customHeight="1" x14ac:dyDescent="0.15">
      <c r="A93" s="25"/>
      <c r="B93" s="31"/>
      <c r="C93" s="35"/>
      <c r="D93" s="31"/>
      <c r="E93" s="32"/>
      <c r="G93" s="30"/>
      <c r="H93" s="27"/>
      <c r="J93" s="34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</row>
    <row r="94" spans="1:60" customFormat="1" ht="12" customHeight="1" x14ac:dyDescent="0.15">
      <c r="A94" s="25"/>
      <c r="B94" s="31"/>
      <c r="C94" s="35"/>
      <c r="D94" s="31"/>
      <c r="E94" s="32"/>
      <c r="G94" s="30"/>
      <c r="H94" s="27"/>
      <c r="J94" s="34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</row>
    <row r="95" spans="1:60" customFormat="1" ht="12" customHeight="1" x14ac:dyDescent="0.15">
      <c r="A95" s="25"/>
      <c r="B95" s="31"/>
      <c r="C95" s="35"/>
      <c r="D95" s="31"/>
      <c r="E95" s="32"/>
      <c r="G95" s="30"/>
      <c r="H95" s="27"/>
      <c r="J95" s="34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</row>
    <row r="96" spans="1:60" customFormat="1" ht="12" customHeight="1" x14ac:dyDescent="0.15">
      <c r="A96" s="25"/>
      <c r="B96" s="31"/>
      <c r="C96" s="35"/>
      <c r="D96" s="31"/>
      <c r="E96" s="32"/>
      <c r="G96" s="30"/>
      <c r="H96" s="27"/>
      <c r="J96" s="34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</row>
    <row r="97" spans="1:60" customFormat="1" ht="12" customHeight="1" x14ac:dyDescent="0.15">
      <c r="A97" s="25"/>
      <c r="B97" s="31"/>
      <c r="C97" s="35"/>
      <c r="D97" s="31"/>
      <c r="E97" s="32"/>
      <c r="G97" s="30"/>
      <c r="H97" s="27"/>
      <c r="J97" s="34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</row>
    <row r="98" spans="1:60" customFormat="1" ht="12" customHeight="1" x14ac:dyDescent="0.15">
      <c r="A98" s="25"/>
      <c r="B98" s="31"/>
      <c r="C98" s="35"/>
      <c r="D98" s="31"/>
      <c r="E98" s="32"/>
      <c r="G98" s="30"/>
      <c r="H98" s="27"/>
      <c r="J98" s="34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</row>
    <row r="99" spans="1:60" customFormat="1" ht="12" customHeight="1" x14ac:dyDescent="0.15">
      <c r="A99" s="25"/>
      <c r="B99" s="31"/>
      <c r="C99" s="35"/>
      <c r="D99" s="31"/>
      <c r="E99" s="32"/>
      <c r="G99" s="30"/>
      <c r="H99" s="27"/>
      <c r="J99" s="34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</row>
    <row r="100" spans="1:60" customFormat="1" ht="12" customHeight="1" x14ac:dyDescent="0.15">
      <c r="A100" s="25"/>
      <c r="B100" s="31"/>
      <c r="C100" s="35"/>
      <c r="D100" s="31"/>
      <c r="E100" s="32"/>
      <c r="G100" s="30"/>
      <c r="H100" s="27"/>
      <c r="J100" s="34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</row>
    <row r="101" spans="1:60" customFormat="1" ht="12" customHeight="1" x14ac:dyDescent="0.15">
      <c r="A101" s="13"/>
      <c r="B101" s="14"/>
    </row>
    <row r="102" spans="1:60" customFormat="1" ht="12" customHeight="1" x14ac:dyDescent="0.15">
      <c r="A102" s="22" t="s">
        <v>35</v>
      </c>
      <c r="B102" s="22" t="s">
        <v>36</v>
      </c>
      <c r="G102" s="22" t="s">
        <v>37</v>
      </c>
      <c r="H102" s="22" t="s">
        <v>38</v>
      </c>
    </row>
    <row r="103" spans="1:60" customFormat="1" ht="12" customHeight="1" x14ac:dyDescent="0.15">
      <c r="A103" s="36"/>
      <c r="B103" s="25"/>
      <c r="G103" s="36"/>
      <c r="H103" s="25"/>
    </row>
    <row r="104" spans="1:60" customFormat="1" ht="12" customHeight="1" x14ac:dyDescent="0.15">
      <c r="A104" s="36"/>
      <c r="B104" s="25"/>
      <c r="G104" s="36"/>
      <c r="H104" s="25"/>
    </row>
    <row r="105" spans="1:60" customFormat="1" ht="12" customHeight="1" x14ac:dyDescent="0.15">
      <c r="A105" s="36"/>
      <c r="B105" s="25"/>
      <c r="G105" s="36"/>
      <c r="H105" s="25"/>
    </row>
    <row r="106" spans="1:60" customFormat="1" ht="12" customHeight="1" x14ac:dyDescent="0.15">
      <c r="A106" s="36"/>
      <c r="B106" s="25"/>
      <c r="G106" s="36"/>
      <c r="H106" s="25"/>
    </row>
    <row r="107" spans="1:60" customFormat="1" ht="12" customHeight="1" x14ac:dyDescent="0.15">
      <c r="A107" s="36"/>
      <c r="B107" s="25"/>
      <c r="G107" s="36"/>
      <c r="H107" s="25"/>
    </row>
    <row r="108" spans="1:60" customFormat="1" ht="12" customHeight="1" x14ac:dyDescent="0.15">
      <c r="A108" s="36"/>
      <c r="B108" s="25"/>
      <c r="G108" s="36"/>
      <c r="H108" s="25"/>
    </row>
    <row r="109" spans="1:60" customFormat="1" ht="12" customHeight="1" x14ac:dyDescent="0.15">
      <c r="A109" s="36"/>
      <c r="B109" s="25"/>
      <c r="G109" s="36"/>
      <c r="H109" s="25"/>
    </row>
    <row r="110" spans="1:60" customFormat="1" ht="12" customHeight="1" x14ac:dyDescent="0.15">
      <c r="A110" s="36"/>
      <c r="B110" s="25"/>
      <c r="G110" s="36"/>
      <c r="H110" s="25"/>
    </row>
    <row r="111" spans="1:60" customFormat="1" ht="12" customHeight="1" x14ac:dyDescent="0.15">
      <c r="A111" s="36"/>
      <c r="B111" s="25"/>
      <c r="G111" s="36"/>
      <c r="H111" s="25"/>
    </row>
    <row r="112" spans="1:60" customFormat="1" ht="12" customHeight="1" x14ac:dyDescent="0.15">
      <c r="A112" s="36"/>
      <c r="B112" s="25"/>
      <c r="G112" s="36"/>
      <c r="H112" s="25"/>
    </row>
    <row r="113" spans="1:8" customFormat="1" ht="12" customHeight="1" x14ac:dyDescent="0.15">
      <c r="A113" s="36"/>
      <c r="B113" s="25"/>
      <c r="G113" s="36"/>
      <c r="H113" s="25"/>
    </row>
    <row r="114" spans="1:8" customFormat="1" ht="12" customHeight="1" x14ac:dyDescent="0.15">
      <c r="A114" s="36"/>
      <c r="B114" s="25"/>
      <c r="G114" s="36"/>
      <c r="H114" s="25"/>
    </row>
    <row r="115" spans="1:8" customFormat="1" ht="12" customHeight="1" x14ac:dyDescent="0.15">
      <c r="A115" s="36"/>
      <c r="B115" s="25"/>
      <c r="G115" s="36"/>
      <c r="H115" s="25"/>
    </row>
    <row r="116" spans="1:8" customFormat="1" ht="12" customHeight="1" x14ac:dyDescent="0.15">
      <c r="A116" s="36"/>
      <c r="B116" s="25"/>
      <c r="G116" s="36"/>
      <c r="H116" s="25"/>
    </row>
    <row r="117" spans="1:8" customFormat="1" ht="12" customHeight="1" x14ac:dyDescent="0.15">
      <c r="A117" s="36"/>
      <c r="B117" s="25"/>
      <c r="G117" s="36"/>
      <c r="H117" s="25"/>
    </row>
    <row r="118" spans="1:8" customFormat="1" ht="12" customHeight="1" x14ac:dyDescent="0.15">
      <c r="A118" s="36"/>
      <c r="B118" s="25"/>
      <c r="G118" s="36"/>
      <c r="H118" s="25"/>
    </row>
    <row r="119" spans="1:8" customFormat="1" ht="12" customHeight="1" x14ac:dyDescent="0.15">
      <c r="A119" s="36"/>
      <c r="B119" s="25"/>
      <c r="G119" s="36"/>
      <c r="H119" s="25"/>
    </row>
    <row r="120" spans="1:8" customFormat="1" ht="12" customHeight="1" x14ac:dyDescent="0.15">
      <c r="A120" s="36"/>
      <c r="B120" s="25"/>
      <c r="G120" s="36"/>
      <c r="H120" s="25"/>
    </row>
    <row r="121" spans="1:8" customFormat="1" ht="12" customHeight="1" x14ac:dyDescent="0.15">
      <c r="A121" s="36"/>
      <c r="B121" s="25"/>
      <c r="G121" s="36"/>
      <c r="H121" s="25"/>
    </row>
    <row r="122" spans="1:8" customFormat="1" ht="12" customHeight="1" x14ac:dyDescent="0.15">
      <c r="A122" s="36"/>
      <c r="B122" s="25"/>
      <c r="G122" s="36"/>
      <c r="H122" s="25"/>
    </row>
    <row r="123" spans="1:8" customFormat="1" ht="12" customHeight="1" x14ac:dyDescent="0.15">
      <c r="A123" s="36"/>
      <c r="B123" s="25"/>
      <c r="G123" s="36"/>
      <c r="H123" s="25"/>
    </row>
    <row r="124" spans="1:8" customFormat="1" ht="12" customHeight="1" x14ac:dyDescent="0.15">
      <c r="A124" s="36"/>
      <c r="B124" s="25"/>
      <c r="G124" s="36"/>
      <c r="H124" s="25"/>
    </row>
    <row r="125" spans="1:8" customFormat="1" ht="12" customHeight="1" x14ac:dyDescent="0.15">
      <c r="A125" s="36"/>
      <c r="B125" s="25"/>
      <c r="G125" s="36"/>
      <c r="H125" s="25"/>
    </row>
    <row r="126" spans="1:8" customFormat="1" ht="12" customHeight="1" x14ac:dyDescent="0.15">
      <c r="A126" s="36"/>
      <c r="B126" s="25"/>
      <c r="G126" s="36"/>
      <c r="H126" s="25"/>
    </row>
    <row r="127" spans="1:8" customFormat="1" ht="12" customHeight="1" x14ac:dyDescent="0.15">
      <c r="A127" s="36"/>
      <c r="B127" s="25"/>
      <c r="G127" s="36"/>
      <c r="H127" s="25"/>
    </row>
    <row r="128" spans="1:8" customFormat="1" ht="12" customHeight="1" x14ac:dyDescent="0.15">
      <c r="A128" s="36"/>
      <c r="B128" s="25"/>
      <c r="G128" s="36"/>
      <c r="H128" s="25"/>
    </row>
    <row r="129" spans="1:8" customFormat="1" ht="12" customHeight="1" x14ac:dyDescent="0.15">
      <c r="A129" s="36"/>
      <c r="B129" s="25"/>
      <c r="G129" s="36"/>
      <c r="H129" s="25"/>
    </row>
    <row r="130" spans="1:8" customFormat="1" ht="12" customHeight="1" x14ac:dyDescent="0.15">
      <c r="A130" s="36"/>
      <c r="B130" s="25"/>
      <c r="G130" s="36"/>
      <c r="H130" s="25"/>
    </row>
    <row r="131" spans="1:8" customFormat="1" ht="12" customHeight="1" x14ac:dyDescent="0.15">
      <c r="A131" s="36"/>
      <c r="B131" s="25"/>
      <c r="G131" s="36"/>
      <c r="H131" s="25"/>
    </row>
    <row r="132" spans="1:8" customFormat="1" ht="12" customHeight="1" x14ac:dyDescent="0.15">
      <c r="A132" s="36"/>
      <c r="B132" s="25"/>
      <c r="G132" s="36"/>
      <c r="H132" s="25"/>
    </row>
    <row r="133" spans="1:8" customFormat="1" ht="12" customHeight="1" x14ac:dyDescent="0.15">
      <c r="A133" s="36"/>
      <c r="B133" s="25"/>
      <c r="G133" s="36"/>
      <c r="H133" s="25"/>
    </row>
    <row r="134" spans="1:8" customFormat="1" ht="12" customHeight="1" x14ac:dyDescent="0.15">
      <c r="A134" s="36"/>
      <c r="B134" s="25"/>
      <c r="G134" s="36"/>
      <c r="H134" s="25"/>
    </row>
    <row r="135" spans="1:8" customFormat="1" ht="12" customHeight="1" x14ac:dyDescent="0.15">
      <c r="A135" s="36"/>
      <c r="B135" s="25"/>
      <c r="G135" s="36"/>
      <c r="H135" s="25"/>
    </row>
    <row r="136" spans="1:8" customFormat="1" ht="12" customHeight="1" x14ac:dyDescent="0.15">
      <c r="A136" s="36"/>
      <c r="B136" s="25"/>
      <c r="G136" s="36"/>
      <c r="H136" s="25"/>
    </row>
    <row r="137" spans="1:8" customFormat="1" ht="12" customHeight="1" x14ac:dyDescent="0.15">
      <c r="A137" s="36"/>
      <c r="B137" s="25"/>
      <c r="G137" s="36"/>
      <c r="H137" s="25"/>
    </row>
    <row r="138" spans="1:8" customFormat="1" ht="12" customHeight="1" x14ac:dyDescent="0.15">
      <c r="A138" s="36"/>
      <c r="B138" s="25"/>
      <c r="G138" s="36"/>
      <c r="H138" s="25"/>
    </row>
    <row r="139" spans="1:8" customFormat="1" ht="12" customHeight="1" x14ac:dyDescent="0.15">
      <c r="A139" s="36"/>
      <c r="B139" s="25"/>
      <c r="G139" s="36"/>
      <c r="H139" s="25"/>
    </row>
    <row r="140" spans="1:8" customFormat="1" ht="12" customHeight="1" x14ac:dyDescent="0.15">
      <c r="A140" s="36"/>
      <c r="B140" s="25"/>
      <c r="G140" s="36"/>
      <c r="H140" s="25"/>
    </row>
    <row r="141" spans="1:8" customFormat="1" ht="12" customHeight="1" x14ac:dyDescent="0.15">
      <c r="A141" s="36"/>
      <c r="B141" s="25"/>
      <c r="G141" s="36"/>
      <c r="H141" s="25"/>
    </row>
    <row r="142" spans="1:8" customFormat="1" ht="12" customHeight="1" x14ac:dyDescent="0.15">
      <c r="A142" s="36"/>
      <c r="B142" s="25"/>
      <c r="G142" s="36"/>
      <c r="H142" s="25"/>
    </row>
    <row r="143" spans="1:8" customFormat="1" ht="12" customHeight="1" x14ac:dyDescent="0.15">
      <c r="A143" s="36"/>
      <c r="B143" s="25"/>
      <c r="G143" s="36"/>
      <c r="H143" s="25"/>
    </row>
    <row r="144" spans="1:8" customFormat="1" ht="12" customHeight="1" x14ac:dyDescent="0.15">
      <c r="A144" s="36"/>
      <c r="B144" s="25"/>
      <c r="G144" s="36"/>
      <c r="H144" s="25"/>
    </row>
    <row r="145" spans="1:8" customFormat="1" ht="12" customHeight="1" x14ac:dyDescent="0.15">
      <c r="A145" s="36"/>
      <c r="B145" s="25"/>
      <c r="G145" s="36"/>
      <c r="H145" s="25"/>
    </row>
    <row r="146" spans="1:8" customFormat="1" ht="12" customHeight="1" x14ac:dyDescent="0.15">
      <c r="A146" s="36"/>
      <c r="B146" s="25"/>
      <c r="G146" s="36"/>
      <c r="H146" s="25"/>
    </row>
    <row r="147" spans="1:8" customFormat="1" ht="12" customHeight="1" x14ac:dyDescent="0.15">
      <c r="A147" s="36"/>
      <c r="B147" s="25"/>
      <c r="G147" s="36"/>
      <c r="H147" s="25"/>
    </row>
    <row r="148" spans="1:8" customFormat="1" ht="12" customHeight="1" x14ac:dyDescent="0.15">
      <c r="A148" s="36"/>
      <c r="B148" s="25"/>
      <c r="G148" s="36"/>
      <c r="H148" s="25"/>
    </row>
    <row r="149" spans="1:8" customFormat="1" ht="12" customHeight="1" x14ac:dyDescent="0.15">
      <c r="A149" s="36"/>
      <c r="B149" s="25"/>
      <c r="G149" s="36"/>
      <c r="H149" s="25"/>
    </row>
    <row r="150" spans="1:8" customFormat="1" ht="12" customHeight="1" x14ac:dyDescent="0.15">
      <c r="A150" s="36"/>
      <c r="B150" s="25"/>
      <c r="G150" s="36"/>
      <c r="H150" s="25"/>
    </row>
    <row r="151" spans="1:8" customFormat="1" ht="12" customHeight="1" x14ac:dyDescent="0.15">
      <c r="A151" s="36"/>
      <c r="B151" s="25"/>
      <c r="G151" s="36"/>
      <c r="H151" s="25"/>
    </row>
    <row r="152" spans="1:8" customFormat="1" ht="12" customHeight="1" x14ac:dyDescent="0.15">
      <c r="A152" s="36"/>
      <c r="B152" s="25"/>
      <c r="G152" s="36"/>
      <c r="H152" s="25"/>
    </row>
    <row r="153" spans="1:8" customFormat="1" ht="12" customHeight="1" x14ac:dyDescent="0.15">
      <c r="A153" s="36"/>
      <c r="B153" s="25"/>
    </row>
    <row r="154" spans="1:8" customFormat="1" ht="12" customHeight="1" x14ac:dyDescent="0.15">
      <c r="A154" s="36"/>
      <c r="B154" s="25"/>
    </row>
    <row r="155" spans="1:8" customFormat="1" ht="12" customHeight="1" x14ac:dyDescent="0.15">
      <c r="A155" s="36"/>
      <c r="B155" s="25"/>
    </row>
    <row r="156" spans="1:8" customFormat="1" ht="12" customHeight="1" x14ac:dyDescent="0.15">
      <c r="A156" s="36"/>
      <c r="B156" s="25"/>
    </row>
    <row r="157" spans="1:8" customFormat="1" ht="12" customHeight="1" x14ac:dyDescent="0.15">
      <c r="A157" s="36"/>
      <c r="B157" s="25"/>
    </row>
    <row r="158" spans="1:8" customFormat="1" ht="12" customHeight="1" x14ac:dyDescent="0.15">
      <c r="A158" s="36"/>
      <c r="B158" s="25"/>
    </row>
    <row r="159" spans="1:8" customFormat="1" ht="12" customHeight="1" x14ac:dyDescent="0.15">
      <c r="A159" s="36"/>
      <c r="B159" s="25"/>
    </row>
    <row r="160" spans="1:8" customFormat="1" ht="12" customHeight="1" x14ac:dyDescent="0.15">
      <c r="A160" s="36"/>
      <c r="B160" s="25"/>
    </row>
    <row r="161" spans="1:2" customFormat="1" ht="12" customHeight="1" x14ac:dyDescent="0.15">
      <c r="A161" s="36"/>
      <c r="B161" s="25"/>
    </row>
    <row r="162" spans="1:2" customFormat="1" ht="12" customHeight="1" x14ac:dyDescent="0.15">
      <c r="A162" s="36"/>
      <c r="B162" s="25"/>
    </row>
    <row r="163" spans="1:2" customFormat="1" ht="12" customHeight="1" x14ac:dyDescent="0.15">
      <c r="A163" s="36"/>
      <c r="B163" s="25"/>
    </row>
    <row r="164" spans="1:2" customFormat="1" ht="12" customHeight="1" x14ac:dyDescent="0.15">
      <c r="A164" s="36"/>
      <c r="B164" s="25"/>
    </row>
    <row r="165" spans="1:2" customFormat="1" ht="12" customHeight="1" x14ac:dyDescent="0.15">
      <c r="A165" s="36"/>
      <c r="B165" s="25"/>
    </row>
    <row r="166" spans="1:2" customFormat="1" ht="12" customHeight="1" x14ac:dyDescent="0.15">
      <c r="A166" s="36"/>
      <c r="B166" s="25"/>
    </row>
    <row r="167" spans="1:2" customFormat="1" ht="12" customHeight="1" x14ac:dyDescent="0.15">
      <c r="A167" s="36"/>
      <c r="B167" s="25"/>
    </row>
    <row r="168" spans="1:2" customFormat="1" ht="12" customHeight="1" x14ac:dyDescent="0.15">
      <c r="A168" s="36"/>
      <c r="B168" s="25"/>
    </row>
    <row r="169" spans="1:2" customFormat="1" ht="12" customHeight="1" x14ac:dyDescent="0.15">
      <c r="A169" s="36"/>
      <c r="B169" s="25"/>
    </row>
    <row r="170" spans="1:2" customFormat="1" ht="12" customHeight="1" x14ac:dyDescent="0.15">
      <c r="A170" s="36"/>
      <c r="B170" s="25"/>
    </row>
    <row r="171" spans="1:2" customFormat="1" ht="12" customHeight="1" x14ac:dyDescent="0.15">
      <c r="A171" s="36"/>
      <c r="B171" s="25"/>
    </row>
    <row r="172" spans="1:2" customFormat="1" ht="12" customHeight="1" x14ac:dyDescent="0.15">
      <c r="A172" s="36"/>
      <c r="B172" s="25"/>
    </row>
    <row r="173" spans="1:2" customFormat="1" ht="12" customHeight="1" x14ac:dyDescent="0.15">
      <c r="A173" s="36"/>
      <c r="B173" s="25"/>
    </row>
    <row r="174" spans="1:2" customFormat="1" ht="12" customHeight="1" x14ac:dyDescent="0.15">
      <c r="A174" s="36"/>
      <c r="B174" s="25"/>
    </row>
    <row r="175" spans="1:2" customFormat="1" ht="12" customHeight="1" x14ac:dyDescent="0.15">
      <c r="A175" s="36"/>
      <c r="B175" s="25"/>
    </row>
    <row r="176" spans="1:2" customFormat="1" ht="12" customHeight="1" x14ac:dyDescent="0.15">
      <c r="A176" s="36"/>
      <c r="B176" s="25"/>
    </row>
    <row r="177" spans="1:2" customFormat="1" ht="12" customHeight="1" x14ac:dyDescent="0.15">
      <c r="A177" s="36"/>
      <c r="B177" s="25"/>
    </row>
    <row r="178" spans="1:2" customFormat="1" ht="12" customHeight="1" x14ac:dyDescent="0.15">
      <c r="A178" s="36"/>
      <c r="B178" s="25"/>
    </row>
    <row r="179" spans="1:2" customFormat="1" ht="12" customHeight="1" x14ac:dyDescent="0.15">
      <c r="A179" s="36"/>
      <c r="B179" s="25"/>
    </row>
    <row r="180" spans="1:2" customFormat="1" ht="12" customHeight="1" x14ac:dyDescent="0.15">
      <c r="A180" s="36"/>
      <c r="B180" s="25"/>
    </row>
    <row r="181" spans="1:2" customFormat="1" ht="12" customHeight="1" x14ac:dyDescent="0.15">
      <c r="A181" s="36"/>
      <c r="B181" s="25"/>
    </row>
    <row r="182" spans="1:2" customFormat="1" ht="12" customHeight="1" x14ac:dyDescent="0.15">
      <c r="A182" s="36"/>
      <c r="B182" s="25"/>
    </row>
    <row r="183" spans="1:2" customFormat="1" ht="12" customHeight="1" x14ac:dyDescent="0.15">
      <c r="A183" s="36"/>
      <c r="B183" s="25"/>
    </row>
    <row r="184" spans="1:2" customFormat="1" ht="12" customHeight="1" x14ac:dyDescent="0.15">
      <c r="A184" s="36"/>
      <c r="B184" s="25"/>
    </row>
    <row r="185" spans="1:2" customFormat="1" ht="12" customHeight="1" x14ac:dyDescent="0.15">
      <c r="A185" s="36"/>
      <c r="B185" s="25"/>
    </row>
    <row r="186" spans="1:2" customFormat="1" ht="12" customHeight="1" x14ac:dyDescent="0.15">
      <c r="A186" s="36"/>
      <c r="B186" s="25"/>
    </row>
    <row r="187" spans="1:2" customFormat="1" ht="12" customHeight="1" x14ac:dyDescent="0.15">
      <c r="A187" s="36"/>
      <c r="B187" s="25"/>
    </row>
    <row r="188" spans="1:2" customFormat="1" ht="12" customHeight="1" x14ac:dyDescent="0.15">
      <c r="A188" s="36"/>
      <c r="B188" s="25"/>
    </row>
    <row r="189" spans="1:2" customFormat="1" ht="12" customHeight="1" x14ac:dyDescent="0.15">
      <c r="A189" s="36"/>
      <c r="B189" s="25"/>
    </row>
    <row r="190" spans="1:2" customFormat="1" ht="12" customHeight="1" x14ac:dyDescent="0.15">
      <c r="A190" s="36"/>
      <c r="B190" s="25"/>
    </row>
    <row r="191" spans="1:2" customFormat="1" ht="12" customHeight="1" x14ac:dyDescent="0.15">
      <c r="A191" s="36"/>
      <c r="B191" s="25"/>
    </row>
    <row r="192" spans="1:2" customFormat="1" ht="12" customHeight="1" x14ac:dyDescent="0.15">
      <c r="A192" s="36"/>
      <c r="B192" s="25"/>
    </row>
    <row r="193" spans="1:2" customFormat="1" ht="12" customHeight="1" x14ac:dyDescent="0.15">
      <c r="A193" s="36"/>
      <c r="B193" s="25"/>
    </row>
    <row r="194" spans="1:2" customFormat="1" ht="12" customHeight="1" x14ac:dyDescent="0.15">
      <c r="A194" s="36"/>
      <c r="B194" s="25"/>
    </row>
    <row r="195" spans="1:2" customFormat="1" ht="12" customHeight="1" x14ac:dyDescent="0.15">
      <c r="A195" s="36"/>
      <c r="B195" s="25"/>
    </row>
    <row r="196" spans="1:2" customFormat="1" ht="12" customHeight="1" x14ac:dyDescent="0.15">
      <c r="A196" s="36"/>
      <c r="B196" s="25"/>
    </row>
    <row r="197" spans="1:2" customFormat="1" ht="12" customHeight="1" x14ac:dyDescent="0.15">
      <c r="A197" s="36"/>
      <c r="B197" s="25"/>
    </row>
    <row r="198" spans="1:2" customFormat="1" ht="12" customHeight="1" x14ac:dyDescent="0.15">
      <c r="A198" s="36"/>
      <c r="B198" s="25"/>
    </row>
    <row r="199" spans="1:2" customFormat="1" ht="12" customHeight="1" x14ac:dyDescent="0.15">
      <c r="A199" s="36"/>
      <c r="B199" s="25"/>
    </row>
    <row r="200" spans="1:2" customFormat="1" ht="12" customHeight="1" x14ac:dyDescent="0.15">
      <c r="A200" s="36"/>
      <c r="B200" s="25"/>
    </row>
    <row r="201" spans="1:2" customFormat="1" ht="12" customHeight="1" x14ac:dyDescent="0.15">
      <c r="A201" s="36"/>
      <c r="B201" s="25"/>
    </row>
    <row r="202" spans="1:2" customFormat="1" ht="12" customHeight="1" x14ac:dyDescent="0.15">
      <c r="A202" s="36"/>
      <c r="B202" s="25"/>
    </row>
    <row r="203" spans="1:2" customFormat="1" ht="12" customHeight="1" x14ac:dyDescent="0.15">
      <c r="A203" s="36"/>
      <c r="B203" s="25"/>
    </row>
    <row r="204" spans="1:2" customFormat="1" ht="12" customHeight="1" x14ac:dyDescent="0.15">
      <c r="A204" s="36"/>
      <c r="B204" s="25"/>
    </row>
    <row r="205" spans="1:2" customFormat="1" ht="12" customHeight="1" x14ac:dyDescent="0.15">
      <c r="A205" s="36"/>
      <c r="B205" s="25"/>
    </row>
    <row r="206" spans="1:2" customFormat="1" ht="12" customHeight="1" x14ac:dyDescent="0.15">
      <c r="A206" s="36"/>
      <c r="B206" s="25"/>
    </row>
    <row r="207" spans="1:2" customFormat="1" ht="12" customHeight="1" x14ac:dyDescent="0.15">
      <c r="A207" s="36"/>
      <c r="B207" s="25"/>
    </row>
    <row r="208" spans="1:2" customFormat="1" ht="12" customHeight="1" x14ac:dyDescent="0.15">
      <c r="A208" s="36"/>
      <c r="B208" s="25"/>
    </row>
    <row r="209" spans="1:2" customFormat="1" ht="12" customHeight="1" x14ac:dyDescent="0.15">
      <c r="A209" s="36"/>
      <c r="B209" s="25"/>
    </row>
    <row r="210" spans="1:2" customFormat="1" ht="12" customHeight="1" x14ac:dyDescent="0.15">
      <c r="A210" s="36"/>
      <c r="B210" s="25"/>
    </row>
    <row r="211" spans="1:2" customFormat="1" ht="12" customHeight="1" x14ac:dyDescent="0.15">
      <c r="A211" s="36"/>
      <c r="B211" s="25"/>
    </row>
    <row r="212" spans="1:2" customFormat="1" ht="12" customHeight="1" x14ac:dyDescent="0.15">
      <c r="A212" s="36"/>
      <c r="B212" s="25"/>
    </row>
    <row r="213" spans="1:2" customFormat="1" ht="12" customHeight="1" x14ac:dyDescent="0.15">
      <c r="A213" s="36"/>
      <c r="B213" s="25"/>
    </row>
    <row r="214" spans="1:2" customFormat="1" ht="12" customHeight="1" x14ac:dyDescent="0.15">
      <c r="A214" s="36"/>
      <c r="B214" s="25"/>
    </row>
    <row r="215" spans="1:2" customFormat="1" ht="12" customHeight="1" x14ac:dyDescent="0.15">
      <c r="A215" s="36"/>
      <c r="B215" s="25"/>
    </row>
    <row r="216" spans="1:2" customFormat="1" ht="12" customHeight="1" x14ac:dyDescent="0.15">
      <c r="A216" s="36"/>
      <c r="B216" s="25"/>
    </row>
    <row r="217" spans="1:2" customFormat="1" ht="12" customHeight="1" x14ac:dyDescent="0.15">
      <c r="A217" s="36"/>
      <c r="B217" s="25"/>
    </row>
    <row r="218" spans="1:2" customFormat="1" ht="12" customHeight="1" x14ac:dyDescent="0.15">
      <c r="A218" s="36"/>
      <c r="B218" s="25"/>
    </row>
    <row r="219" spans="1:2" customFormat="1" ht="12" customHeight="1" x14ac:dyDescent="0.15">
      <c r="A219" s="36"/>
      <c r="B219" s="25"/>
    </row>
    <row r="220" spans="1:2" customFormat="1" ht="12" customHeight="1" x14ac:dyDescent="0.15">
      <c r="A220" s="36"/>
      <c r="B220" s="25"/>
    </row>
    <row r="221" spans="1:2" customFormat="1" ht="12" customHeight="1" x14ac:dyDescent="0.15">
      <c r="A221" s="36"/>
      <c r="B221" s="25"/>
    </row>
    <row r="222" spans="1:2" customFormat="1" ht="12" customHeight="1" x14ac:dyDescent="0.15">
      <c r="A222" s="36"/>
      <c r="B222" s="25"/>
    </row>
    <row r="223" spans="1:2" customFormat="1" ht="12" customHeight="1" x14ac:dyDescent="0.15">
      <c r="A223" s="36"/>
      <c r="B223" s="25"/>
    </row>
    <row r="224" spans="1:2" customFormat="1" ht="12" customHeight="1" x14ac:dyDescent="0.15">
      <c r="A224" s="36"/>
      <c r="B224" s="25"/>
    </row>
    <row r="225" spans="1:2" customFormat="1" ht="12" customHeight="1" x14ac:dyDescent="0.15">
      <c r="A225" s="36"/>
      <c r="B225" s="25"/>
    </row>
    <row r="226" spans="1:2" customFormat="1" ht="12" customHeight="1" x14ac:dyDescent="0.15">
      <c r="A226" s="36"/>
      <c r="B226" s="25"/>
    </row>
    <row r="227" spans="1:2" customFormat="1" ht="12" customHeight="1" x14ac:dyDescent="0.15">
      <c r="A227" s="36"/>
      <c r="B227" s="25"/>
    </row>
    <row r="228" spans="1:2" customFormat="1" ht="12" customHeight="1" x14ac:dyDescent="0.15">
      <c r="A228" s="36"/>
      <c r="B228" s="25"/>
    </row>
    <row r="229" spans="1:2" customFormat="1" ht="12" customHeight="1" x14ac:dyDescent="0.15">
      <c r="A229" s="36"/>
      <c r="B229" s="25"/>
    </row>
    <row r="230" spans="1:2" customFormat="1" ht="12" customHeight="1" x14ac:dyDescent="0.15">
      <c r="A230" s="36"/>
      <c r="B230" s="25"/>
    </row>
    <row r="231" spans="1:2" customFormat="1" ht="12" customHeight="1" x14ac:dyDescent="0.15">
      <c r="A231" s="36"/>
      <c r="B231" s="25"/>
    </row>
    <row r="232" spans="1:2" customFormat="1" ht="12" customHeight="1" x14ac:dyDescent="0.15">
      <c r="A232" s="36"/>
      <c r="B232" s="25"/>
    </row>
    <row r="233" spans="1:2" customFormat="1" ht="12" customHeight="1" x14ac:dyDescent="0.15">
      <c r="A233" s="36"/>
      <c r="B233" s="25"/>
    </row>
    <row r="234" spans="1:2" customFormat="1" ht="12" customHeight="1" x14ac:dyDescent="0.15">
      <c r="A234" s="36"/>
      <c r="B234" s="25"/>
    </row>
    <row r="235" spans="1:2" customFormat="1" ht="12" customHeight="1" x14ac:dyDescent="0.15">
      <c r="A235" s="36"/>
      <c r="B235" s="25"/>
    </row>
    <row r="236" spans="1:2" customFormat="1" ht="12" customHeight="1" x14ac:dyDescent="0.15">
      <c r="A236" s="36"/>
      <c r="B236" s="25"/>
    </row>
    <row r="237" spans="1:2" customFormat="1" ht="12" customHeight="1" x14ac:dyDescent="0.15">
      <c r="A237" s="36"/>
      <c r="B237" s="25"/>
    </row>
    <row r="238" spans="1:2" customFormat="1" ht="12" customHeight="1" x14ac:dyDescent="0.15">
      <c r="A238" s="36"/>
      <c r="B238" s="25"/>
    </row>
    <row r="239" spans="1:2" customFormat="1" ht="12" customHeight="1" x14ac:dyDescent="0.15">
      <c r="A239" s="36"/>
      <c r="B239" s="25"/>
    </row>
    <row r="240" spans="1:2" customFormat="1" ht="12" customHeight="1" x14ac:dyDescent="0.15">
      <c r="A240" s="36"/>
      <c r="B240" s="25"/>
    </row>
    <row r="241" spans="1:2" customFormat="1" ht="12" customHeight="1" x14ac:dyDescent="0.15">
      <c r="A241" s="36"/>
      <c r="B241" s="25"/>
    </row>
    <row r="242" spans="1:2" customFormat="1" ht="12" customHeight="1" x14ac:dyDescent="0.15">
      <c r="A242" s="36"/>
      <c r="B242" s="25"/>
    </row>
    <row r="243" spans="1:2" customFormat="1" ht="12" customHeight="1" x14ac:dyDescent="0.15">
      <c r="A243" s="36"/>
      <c r="B243" s="25"/>
    </row>
    <row r="244" spans="1:2" customFormat="1" ht="12" customHeight="1" x14ac:dyDescent="0.15">
      <c r="A244" s="36"/>
      <c r="B244" s="25"/>
    </row>
    <row r="245" spans="1:2" customFormat="1" ht="12" customHeight="1" x14ac:dyDescent="0.15">
      <c r="A245" s="36"/>
      <c r="B245" s="25"/>
    </row>
    <row r="246" spans="1:2" customFormat="1" ht="12" customHeight="1" x14ac:dyDescent="0.15">
      <c r="A246" s="36"/>
      <c r="B246" s="25"/>
    </row>
    <row r="247" spans="1:2" customFormat="1" ht="12" customHeight="1" x14ac:dyDescent="0.15">
      <c r="A247" s="36"/>
      <c r="B247" s="25"/>
    </row>
    <row r="248" spans="1:2" customFormat="1" ht="12" customHeight="1" x14ac:dyDescent="0.15">
      <c r="A248" s="36"/>
      <c r="B248" s="25"/>
    </row>
    <row r="249" spans="1:2" customFormat="1" ht="12" customHeight="1" x14ac:dyDescent="0.15">
      <c r="A249" s="36"/>
      <c r="B249" s="25"/>
    </row>
    <row r="250" spans="1:2" customFormat="1" ht="12" customHeight="1" x14ac:dyDescent="0.15">
      <c r="A250" s="36"/>
      <c r="B250" s="25"/>
    </row>
    <row r="251" spans="1:2" customFormat="1" ht="12" customHeight="1" x14ac:dyDescent="0.15">
      <c r="A251" s="36"/>
      <c r="B251" s="25"/>
    </row>
    <row r="252" spans="1:2" customFormat="1" ht="12" customHeight="1" x14ac:dyDescent="0.15">
      <c r="A252" s="36"/>
      <c r="B252" s="25"/>
    </row>
    <row r="253" spans="1:2" customFormat="1" ht="12" customHeight="1" x14ac:dyDescent="0.15">
      <c r="A253" s="36"/>
      <c r="B253" s="25"/>
    </row>
    <row r="254" spans="1:2" customFormat="1" ht="12" customHeight="1" x14ac:dyDescent="0.15">
      <c r="A254" s="36"/>
      <c r="B254" s="25"/>
    </row>
    <row r="255" spans="1:2" customFormat="1" ht="12" customHeight="1" x14ac:dyDescent="0.15">
      <c r="A255" s="36"/>
      <c r="B255" s="25"/>
    </row>
    <row r="256" spans="1:2" customFormat="1" ht="12" customHeight="1" x14ac:dyDescent="0.15">
      <c r="A256" s="36"/>
      <c r="B256" s="25"/>
    </row>
    <row r="257" spans="1:2" customFormat="1" ht="12" customHeight="1" x14ac:dyDescent="0.15">
      <c r="A257" s="36"/>
      <c r="B257" s="25"/>
    </row>
    <row r="258" spans="1:2" customFormat="1" ht="12" customHeight="1" x14ac:dyDescent="0.15">
      <c r="A258" s="25"/>
      <c r="B258" s="25"/>
    </row>
    <row r="259" spans="1:2" customFormat="1" ht="12" customHeight="1" x14ac:dyDescent="0.15">
      <c r="A259" s="25"/>
      <c r="B259" s="25"/>
    </row>
    <row r="260" spans="1:2" customFormat="1" ht="12" customHeight="1" x14ac:dyDescent="0.15">
      <c r="A260" s="25"/>
      <c r="B260" s="25"/>
    </row>
    <row r="261" spans="1:2" customFormat="1" ht="12" customHeight="1" x14ac:dyDescent="0.15">
      <c r="A261" s="25"/>
      <c r="B261" s="25"/>
    </row>
    <row r="262" spans="1:2" customFormat="1" ht="12" customHeight="1" x14ac:dyDescent="0.15">
      <c r="A262" s="25"/>
      <c r="B262" s="25"/>
    </row>
    <row r="263" spans="1:2" customFormat="1" ht="12" customHeight="1" x14ac:dyDescent="0.15">
      <c r="A263" s="25"/>
      <c r="B263" s="25"/>
    </row>
    <row r="264" spans="1:2" customFormat="1" ht="12" customHeight="1" x14ac:dyDescent="0.15">
      <c r="A264" s="25"/>
      <c r="B264" s="25"/>
    </row>
    <row r="265" spans="1:2" customFormat="1" ht="12" customHeight="1" x14ac:dyDescent="0.15">
      <c r="A265" s="25"/>
      <c r="B265" s="25"/>
    </row>
    <row r="266" spans="1:2" customFormat="1" ht="12" customHeight="1" x14ac:dyDescent="0.15">
      <c r="A266" s="25"/>
      <c r="B266" s="25"/>
    </row>
    <row r="267" spans="1:2" customFormat="1" ht="12" customHeight="1" x14ac:dyDescent="0.15">
      <c r="A267" s="25"/>
      <c r="B267" s="25"/>
    </row>
    <row r="268" spans="1:2" customFormat="1" ht="12" customHeight="1" x14ac:dyDescent="0.15">
      <c r="A268" s="25"/>
      <c r="B268" s="25"/>
    </row>
    <row r="269" spans="1:2" customFormat="1" ht="12" customHeight="1" x14ac:dyDescent="0.15">
      <c r="A269" s="25"/>
      <c r="B269" s="25"/>
    </row>
    <row r="270" spans="1:2" x14ac:dyDescent="0.15">
      <c r="A270" s="31"/>
      <c r="B270" s="31"/>
    </row>
    <row r="271" spans="1:2" x14ac:dyDescent="0.15">
      <c r="A271" s="31"/>
      <c r="B271" s="31"/>
    </row>
    <row r="272" spans="1:2" x14ac:dyDescent="0.15">
      <c r="A272" s="31"/>
      <c r="B272" s="31"/>
    </row>
    <row r="273" spans="1:2" x14ac:dyDescent="0.15">
      <c r="A273" s="31"/>
      <c r="B273" s="31"/>
    </row>
    <row r="274" spans="1:2" x14ac:dyDescent="0.15">
      <c r="A274" s="31"/>
      <c r="B274" s="31"/>
    </row>
    <row r="275" spans="1:2" x14ac:dyDescent="0.15">
      <c r="A275" s="31"/>
      <c r="B275" s="31"/>
    </row>
    <row r="276" spans="1:2" x14ac:dyDescent="0.15">
      <c r="A276" s="31"/>
      <c r="B276" s="31"/>
    </row>
    <row r="277" spans="1:2" x14ac:dyDescent="0.15">
      <c r="A277" s="31"/>
      <c r="B277" s="31"/>
    </row>
    <row r="278" spans="1:2" x14ac:dyDescent="0.15">
      <c r="A278" s="31"/>
      <c r="B278" s="31"/>
    </row>
    <row r="279" spans="1:2" x14ac:dyDescent="0.15">
      <c r="A279" s="31"/>
      <c r="B279" s="31"/>
    </row>
    <row r="280" spans="1:2" x14ac:dyDescent="0.15">
      <c r="A280" s="31"/>
      <c r="B280" s="31"/>
    </row>
    <row r="281" spans="1:2" x14ac:dyDescent="0.15">
      <c r="A281" s="31"/>
      <c r="B281" s="31"/>
    </row>
    <row r="282" spans="1:2" x14ac:dyDescent="0.15">
      <c r="A282" s="31"/>
      <c r="B282" s="31"/>
    </row>
    <row r="283" spans="1:2" x14ac:dyDescent="0.15">
      <c r="A283" s="31"/>
      <c r="B283" s="31"/>
    </row>
    <row r="284" spans="1:2" x14ac:dyDescent="0.15">
      <c r="A284" s="31"/>
      <c r="B284" s="31"/>
    </row>
    <row r="285" spans="1:2" x14ac:dyDescent="0.15">
      <c r="A285" s="31"/>
      <c r="B285" s="31"/>
    </row>
    <row r="286" spans="1:2" x14ac:dyDescent="0.15">
      <c r="A286" s="31"/>
      <c r="B286" s="31"/>
    </row>
    <row r="287" spans="1:2" x14ac:dyDescent="0.15">
      <c r="A287" s="31"/>
      <c r="B287" s="31"/>
    </row>
    <row r="288" spans="1:2" x14ac:dyDescent="0.15">
      <c r="A288" s="31"/>
      <c r="B288" s="31"/>
    </row>
    <row r="289" spans="1:2" x14ac:dyDescent="0.15">
      <c r="A289" s="31"/>
      <c r="B289" s="31"/>
    </row>
    <row r="290" spans="1:2" x14ac:dyDescent="0.15">
      <c r="A290" s="31"/>
      <c r="B290" s="31"/>
    </row>
    <row r="291" spans="1:2" x14ac:dyDescent="0.15">
      <c r="A291" s="31"/>
      <c r="B291" s="31"/>
    </row>
    <row r="292" spans="1:2" x14ac:dyDescent="0.15">
      <c r="A292" s="31"/>
      <c r="B292" s="31"/>
    </row>
    <row r="293" spans="1:2" x14ac:dyDescent="0.15">
      <c r="A293" s="31"/>
      <c r="B293" s="31"/>
    </row>
    <row r="294" spans="1:2" x14ac:dyDescent="0.15">
      <c r="A294" s="31"/>
      <c r="B294" s="31"/>
    </row>
    <row r="295" spans="1:2" x14ac:dyDescent="0.15">
      <c r="A295" s="31"/>
      <c r="B295" s="31"/>
    </row>
    <row r="296" spans="1:2" x14ac:dyDescent="0.15">
      <c r="A296" s="31"/>
      <c r="B296" s="31"/>
    </row>
    <row r="297" spans="1:2" x14ac:dyDescent="0.15">
      <c r="A297" s="31"/>
      <c r="B297" s="31"/>
    </row>
    <row r="298" spans="1:2" x14ac:dyDescent="0.15">
      <c r="A298" s="31"/>
      <c r="B298" s="31"/>
    </row>
    <row r="299" spans="1:2" x14ac:dyDescent="0.15">
      <c r="A299" s="31"/>
      <c r="B299" s="31"/>
    </row>
    <row r="300" spans="1:2" x14ac:dyDescent="0.15">
      <c r="A300" s="31"/>
      <c r="B300" s="31"/>
    </row>
    <row r="301" spans="1:2" x14ac:dyDescent="0.15">
      <c r="A301" s="31"/>
      <c r="B301" s="31"/>
    </row>
    <row r="302" spans="1:2" x14ac:dyDescent="0.15">
      <c r="A302" s="31"/>
      <c r="B302" s="31"/>
    </row>
    <row r="303" spans="1:2" x14ac:dyDescent="0.15">
      <c r="A303" s="31"/>
      <c r="B303" s="31"/>
    </row>
    <row r="304" spans="1:2" x14ac:dyDescent="0.15">
      <c r="A304" s="31"/>
      <c r="B304" s="31"/>
    </row>
    <row r="305" spans="1:2" x14ac:dyDescent="0.15">
      <c r="A305" s="31"/>
      <c r="B305" s="31"/>
    </row>
    <row r="306" spans="1:2" x14ac:dyDescent="0.15">
      <c r="A306" s="31"/>
      <c r="B306" s="31"/>
    </row>
    <row r="307" spans="1:2" x14ac:dyDescent="0.15">
      <c r="A307" s="31"/>
      <c r="B307" s="31"/>
    </row>
    <row r="308" spans="1:2" x14ac:dyDescent="0.15">
      <c r="A308" s="31"/>
      <c r="B308" s="31"/>
    </row>
    <row r="309" spans="1:2" x14ac:dyDescent="0.15">
      <c r="A309" s="31"/>
      <c r="B309" s="31"/>
    </row>
    <row r="310" spans="1:2" x14ac:dyDescent="0.15">
      <c r="A310" s="31"/>
      <c r="B310" s="31"/>
    </row>
    <row r="311" spans="1:2" x14ac:dyDescent="0.15">
      <c r="A311" s="31"/>
      <c r="B311" s="31"/>
    </row>
    <row r="312" spans="1:2" x14ac:dyDescent="0.15">
      <c r="A312" s="31"/>
      <c r="B312" s="31"/>
    </row>
    <row r="313" spans="1:2" x14ac:dyDescent="0.15">
      <c r="A313" s="31"/>
      <c r="B313" s="31"/>
    </row>
    <row r="314" spans="1:2" x14ac:dyDescent="0.15">
      <c r="A314" s="31"/>
      <c r="B314" s="31"/>
    </row>
    <row r="315" spans="1:2" x14ac:dyDescent="0.15">
      <c r="A315" s="31"/>
      <c r="B315" s="31"/>
    </row>
    <row r="316" spans="1:2" x14ac:dyDescent="0.15">
      <c r="A316" s="31"/>
      <c r="B316" s="31"/>
    </row>
    <row r="317" spans="1:2" x14ac:dyDescent="0.15">
      <c r="A317" s="31"/>
      <c r="B317" s="31"/>
    </row>
    <row r="318" spans="1:2" x14ac:dyDescent="0.15">
      <c r="A318" s="31"/>
      <c r="B318" s="31"/>
    </row>
    <row r="319" spans="1:2" x14ac:dyDescent="0.15">
      <c r="A319" s="31"/>
      <c r="B319" s="31"/>
    </row>
    <row r="320" spans="1:2" x14ac:dyDescent="0.15">
      <c r="A320" s="31"/>
      <c r="B320" s="31"/>
    </row>
    <row r="321" spans="1:2" x14ac:dyDescent="0.15">
      <c r="A321" s="31"/>
      <c r="B321" s="31"/>
    </row>
    <row r="322" spans="1:2" x14ac:dyDescent="0.15">
      <c r="A322" s="31"/>
      <c r="B322" s="31"/>
    </row>
    <row r="323" spans="1:2" x14ac:dyDescent="0.15">
      <c r="A323" s="31"/>
      <c r="B323" s="31"/>
    </row>
    <row r="324" spans="1:2" x14ac:dyDescent="0.15">
      <c r="A324" s="31"/>
      <c r="B324" s="31"/>
    </row>
    <row r="325" spans="1:2" x14ac:dyDescent="0.15">
      <c r="A325" s="31"/>
      <c r="B325" s="31"/>
    </row>
    <row r="326" spans="1:2" x14ac:dyDescent="0.15">
      <c r="A326" s="31"/>
      <c r="B326" s="31"/>
    </row>
    <row r="327" spans="1:2" x14ac:dyDescent="0.15">
      <c r="A327" s="31"/>
      <c r="B327" s="31"/>
    </row>
    <row r="328" spans="1:2" x14ac:dyDescent="0.15">
      <c r="A328" s="31"/>
      <c r="B328" s="31"/>
    </row>
    <row r="329" spans="1:2" x14ac:dyDescent="0.15">
      <c r="A329" s="31"/>
      <c r="B329" s="31"/>
    </row>
    <row r="330" spans="1:2" x14ac:dyDescent="0.15">
      <c r="A330" s="31"/>
      <c r="B330" s="31"/>
    </row>
    <row r="331" spans="1:2" x14ac:dyDescent="0.15">
      <c r="A331" s="31"/>
      <c r="B331" s="31"/>
    </row>
    <row r="332" spans="1:2" x14ac:dyDescent="0.15">
      <c r="A332" s="31"/>
      <c r="B332" s="31"/>
    </row>
    <row r="333" spans="1:2" x14ac:dyDescent="0.15">
      <c r="A333" s="31"/>
      <c r="B333" s="31"/>
    </row>
    <row r="334" spans="1:2" x14ac:dyDescent="0.15">
      <c r="A334" s="31"/>
      <c r="B334" s="31"/>
    </row>
    <row r="335" spans="1:2" x14ac:dyDescent="0.15">
      <c r="A335" s="31"/>
      <c r="B335" s="31"/>
    </row>
    <row r="336" spans="1:2" x14ac:dyDescent="0.15">
      <c r="A336" s="31"/>
      <c r="B336" s="31"/>
    </row>
    <row r="337" spans="1:2" x14ac:dyDescent="0.15">
      <c r="A337" s="31"/>
      <c r="B337" s="31"/>
    </row>
    <row r="338" spans="1:2" x14ac:dyDescent="0.15">
      <c r="A338" s="31"/>
      <c r="B338" s="31"/>
    </row>
    <row r="339" spans="1:2" x14ac:dyDescent="0.15">
      <c r="A339" s="31"/>
      <c r="B339" s="31"/>
    </row>
    <row r="340" spans="1:2" x14ac:dyDescent="0.15">
      <c r="A340" s="31"/>
      <c r="B340" s="31"/>
    </row>
    <row r="341" spans="1:2" x14ac:dyDescent="0.15">
      <c r="A341" s="31"/>
      <c r="B341" s="31"/>
    </row>
    <row r="342" spans="1:2" x14ac:dyDescent="0.15">
      <c r="A342" s="31"/>
      <c r="B342" s="31"/>
    </row>
    <row r="343" spans="1:2" x14ac:dyDescent="0.15">
      <c r="A343" s="31"/>
      <c r="B343" s="31"/>
    </row>
    <row r="344" spans="1:2" x14ac:dyDescent="0.15">
      <c r="A344" s="31"/>
      <c r="B344" s="31"/>
    </row>
    <row r="345" spans="1:2" x14ac:dyDescent="0.15">
      <c r="A345" s="31"/>
      <c r="B345" s="31"/>
    </row>
    <row r="346" spans="1:2" x14ac:dyDescent="0.15">
      <c r="A346" s="31"/>
      <c r="B346" s="31"/>
    </row>
    <row r="347" spans="1:2" x14ac:dyDescent="0.15">
      <c r="A347" s="31"/>
      <c r="B347" s="31"/>
    </row>
    <row r="348" spans="1:2" x14ac:dyDescent="0.15">
      <c r="A348" s="31"/>
      <c r="B348" s="31"/>
    </row>
    <row r="349" spans="1:2" x14ac:dyDescent="0.15">
      <c r="A349" s="31"/>
      <c r="B349" s="31"/>
    </row>
    <row r="350" spans="1:2" x14ac:dyDescent="0.15">
      <c r="A350" s="31"/>
      <c r="B350" s="31"/>
    </row>
    <row r="351" spans="1:2" x14ac:dyDescent="0.15">
      <c r="A351" s="31"/>
      <c r="B351" s="31"/>
    </row>
    <row r="352" spans="1:2" x14ac:dyDescent="0.15">
      <c r="A352" s="31"/>
      <c r="B352" s="31"/>
    </row>
    <row r="353" spans="1:2" x14ac:dyDescent="0.15">
      <c r="A353" s="31"/>
      <c r="B353" s="31"/>
    </row>
    <row r="354" spans="1:2" x14ac:dyDescent="0.15">
      <c r="A354" s="31"/>
      <c r="B354" s="31"/>
    </row>
    <row r="355" spans="1:2" x14ac:dyDescent="0.15">
      <c r="A355" s="31"/>
      <c r="B355" s="31"/>
    </row>
    <row r="356" spans="1:2" x14ac:dyDescent="0.15">
      <c r="A356" s="31"/>
      <c r="B356" s="31"/>
    </row>
    <row r="357" spans="1:2" x14ac:dyDescent="0.15">
      <c r="A357" s="31"/>
      <c r="B357" s="31"/>
    </row>
    <row r="358" spans="1:2" x14ac:dyDescent="0.15">
      <c r="A358" s="31"/>
      <c r="B358" s="31"/>
    </row>
    <row r="359" spans="1:2" x14ac:dyDescent="0.15">
      <c r="A359" s="31"/>
      <c r="B359" s="31"/>
    </row>
    <row r="360" spans="1:2" x14ac:dyDescent="0.15">
      <c r="A360" s="31"/>
      <c r="B360" s="31"/>
    </row>
    <row r="361" spans="1:2" x14ac:dyDescent="0.15">
      <c r="A361" s="31"/>
      <c r="B361" s="31"/>
    </row>
    <row r="362" spans="1:2" x14ac:dyDescent="0.15">
      <c r="A362" s="31"/>
      <c r="B362" s="31"/>
    </row>
    <row r="363" spans="1:2" x14ac:dyDescent="0.15">
      <c r="A363" s="31"/>
      <c r="B363" s="31"/>
    </row>
    <row r="364" spans="1:2" x14ac:dyDescent="0.15">
      <c r="A364" s="31"/>
      <c r="B364" s="31"/>
    </row>
    <row r="365" spans="1:2" x14ac:dyDescent="0.15">
      <c r="A365" s="31"/>
      <c r="B365" s="31"/>
    </row>
    <row r="366" spans="1:2" x14ac:dyDescent="0.15">
      <c r="A366" s="31"/>
      <c r="B366" s="31"/>
    </row>
    <row r="367" spans="1:2" x14ac:dyDescent="0.15">
      <c r="A367" s="31"/>
      <c r="B367" s="31"/>
    </row>
    <row r="368" spans="1:2" x14ac:dyDescent="0.15">
      <c r="A368" s="31"/>
      <c r="B368" s="31"/>
    </row>
    <row r="369" spans="1:2" x14ac:dyDescent="0.15">
      <c r="A369" s="31"/>
      <c r="B369" s="31"/>
    </row>
    <row r="370" spans="1:2" x14ac:dyDescent="0.15">
      <c r="A370" s="31"/>
      <c r="B370" s="31"/>
    </row>
    <row r="371" spans="1:2" x14ac:dyDescent="0.15">
      <c r="A371" s="31"/>
      <c r="B371" s="31"/>
    </row>
    <row r="372" spans="1:2" x14ac:dyDescent="0.15">
      <c r="A372" s="31"/>
      <c r="B372" s="31"/>
    </row>
    <row r="373" spans="1:2" x14ac:dyDescent="0.15">
      <c r="A373" s="31"/>
      <c r="B373" s="31"/>
    </row>
    <row r="374" spans="1:2" x14ac:dyDescent="0.15">
      <c r="A374" s="31"/>
      <c r="B374" s="31"/>
    </row>
    <row r="375" spans="1:2" x14ac:dyDescent="0.15">
      <c r="A375" s="31"/>
      <c r="B375" s="31"/>
    </row>
    <row r="376" spans="1:2" x14ac:dyDescent="0.15">
      <c r="A376" s="31"/>
      <c r="B376" s="31"/>
    </row>
    <row r="377" spans="1:2" x14ac:dyDescent="0.15">
      <c r="A377" s="31"/>
      <c r="B377" s="31"/>
    </row>
    <row r="378" spans="1:2" x14ac:dyDescent="0.15">
      <c r="A378" s="31"/>
      <c r="B378" s="31"/>
    </row>
    <row r="379" spans="1:2" x14ac:dyDescent="0.15">
      <c r="A379" s="31"/>
      <c r="B379" s="31"/>
    </row>
    <row r="380" spans="1:2" x14ac:dyDescent="0.15">
      <c r="A380" s="31"/>
      <c r="B380" s="31"/>
    </row>
    <row r="381" spans="1:2" x14ac:dyDescent="0.15">
      <c r="A381" s="31"/>
      <c r="B381" s="31"/>
    </row>
    <row r="382" spans="1:2" x14ac:dyDescent="0.15">
      <c r="A382" s="31"/>
      <c r="B382" s="31"/>
    </row>
    <row r="383" spans="1:2" x14ac:dyDescent="0.15">
      <c r="A383" s="31"/>
      <c r="B383" s="31"/>
    </row>
    <row r="384" spans="1:2" x14ac:dyDescent="0.15">
      <c r="A384" s="31"/>
      <c r="B384" s="31"/>
    </row>
    <row r="385" spans="1:2" x14ac:dyDescent="0.15">
      <c r="A385" s="31"/>
      <c r="B385" s="31"/>
    </row>
    <row r="386" spans="1:2" x14ac:dyDescent="0.15">
      <c r="A386" s="31"/>
      <c r="B386" s="31"/>
    </row>
    <row r="387" spans="1:2" x14ac:dyDescent="0.15">
      <c r="A387" s="31"/>
      <c r="B387" s="31"/>
    </row>
    <row r="388" spans="1:2" x14ac:dyDescent="0.15">
      <c r="A388" s="31"/>
      <c r="B388" s="31"/>
    </row>
    <row r="389" spans="1:2" x14ac:dyDescent="0.15">
      <c r="A389" s="31"/>
      <c r="B389" s="31"/>
    </row>
    <row r="390" spans="1:2" x14ac:dyDescent="0.15">
      <c r="A390" s="31"/>
      <c r="B390" s="31"/>
    </row>
    <row r="391" spans="1:2" x14ac:dyDescent="0.15">
      <c r="A391" s="31"/>
      <c r="B391" s="31"/>
    </row>
    <row r="392" spans="1:2" x14ac:dyDescent="0.15">
      <c r="A392" s="31"/>
      <c r="B392" s="31"/>
    </row>
    <row r="393" spans="1:2" x14ac:dyDescent="0.15">
      <c r="A393" s="31"/>
      <c r="B393" s="31"/>
    </row>
    <row r="394" spans="1:2" x14ac:dyDescent="0.15">
      <c r="A394" s="31"/>
      <c r="B394" s="31"/>
    </row>
    <row r="395" spans="1:2" x14ac:dyDescent="0.15">
      <c r="A395" s="31"/>
      <c r="B395" s="31"/>
    </row>
    <row r="396" spans="1:2" x14ac:dyDescent="0.15">
      <c r="A396" s="31"/>
      <c r="B396" s="31"/>
    </row>
    <row r="397" spans="1:2" x14ac:dyDescent="0.15">
      <c r="A397" s="31"/>
      <c r="B397" s="31"/>
    </row>
    <row r="398" spans="1:2" x14ac:dyDescent="0.15">
      <c r="A398" s="31"/>
      <c r="B398" s="31"/>
    </row>
    <row r="399" spans="1:2" x14ac:dyDescent="0.15">
      <c r="A399" s="31"/>
      <c r="B399" s="31"/>
    </row>
    <row r="400" spans="1:2" x14ac:dyDescent="0.15">
      <c r="A400" s="31"/>
      <c r="B400" s="31"/>
    </row>
    <row r="401" spans="1:2" x14ac:dyDescent="0.15">
      <c r="A401" s="31"/>
      <c r="B401" s="31"/>
    </row>
    <row r="402" spans="1:2" x14ac:dyDescent="0.15">
      <c r="A402" s="31"/>
      <c r="B402" s="31"/>
    </row>
    <row r="403" spans="1:2" x14ac:dyDescent="0.15">
      <c r="A403" s="31"/>
      <c r="B403" s="31"/>
    </row>
    <row r="404" spans="1:2" x14ac:dyDescent="0.15">
      <c r="A404" s="31"/>
      <c r="B404" s="31"/>
    </row>
    <row r="405" spans="1:2" x14ac:dyDescent="0.15">
      <c r="A405" s="31"/>
      <c r="B405" s="31"/>
    </row>
    <row r="406" spans="1:2" x14ac:dyDescent="0.15">
      <c r="A406" s="31"/>
      <c r="B406" s="31"/>
    </row>
    <row r="407" spans="1:2" x14ac:dyDescent="0.15">
      <c r="A407" s="31"/>
      <c r="B407" s="31"/>
    </row>
    <row r="408" spans="1:2" x14ac:dyDescent="0.15">
      <c r="A408" s="31"/>
      <c r="B408" s="31"/>
    </row>
    <row r="409" spans="1:2" x14ac:dyDescent="0.15">
      <c r="A409" s="31"/>
      <c r="B409" s="31"/>
    </row>
    <row r="410" spans="1:2" x14ac:dyDescent="0.15">
      <c r="A410" s="31"/>
      <c r="B410" s="31"/>
    </row>
    <row r="411" spans="1:2" x14ac:dyDescent="0.15">
      <c r="A411" s="31"/>
      <c r="B411" s="31"/>
    </row>
    <row r="412" spans="1:2" x14ac:dyDescent="0.15">
      <c r="A412" s="31"/>
      <c r="B412" s="31"/>
    </row>
    <row r="413" spans="1:2" x14ac:dyDescent="0.15">
      <c r="A413" s="31"/>
      <c r="B413" s="31"/>
    </row>
    <row r="414" spans="1:2" x14ac:dyDescent="0.15">
      <c r="A414" s="31"/>
      <c r="B414" s="31"/>
    </row>
    <row r="415" spans="1:2" x14ac:dyDescent="0.15">
      <c r="A415" s="31"/>
      <c r="B415" s="31"/>
    </row>
    <row r="416" spans="1:2" x14ac:dyDescent="0.15">
      <c r="A416" s="31"/>
      <c r="B416" s="31"/>
    </row>
    <row r="417" spans="1:2" x14ac:dyDescent="0.15">
      <c r="A417" s="31"/>
      <c r="B417" s="31"/>
    </row>
    <row r="418" spans="1:2" x14ac:dyDescent="0.15">
      <c r="A418" s="31"/>
      <c r="B418" s="31"/>
    </row>
    <row r="419" spans="1:2" x14ac:dyDescent="0.15">
      <c r="A419" s="31"/>
      <c r="B419" s="31"/>
    </row>
    <row r="420" spans="1:2" x14ac:dyDescent="0.15">
      <c r="A420" s="31"/>
      <c r="B420" s="31"/>
    </row>
    <row r="421" spans="1:2" x14ac:dyDescent="0.15">
      <c r="A421" s="31"/>
      <c r="B421" s="31"/>
    </row>
    <row r="422" spans="1:2" x14ac:dyDescent="0.15">
      <c r="A422" s="31"/>
      <c r="B422" s="31"/>
    </row>
    <row r="423" spans="1:2" x14ac:dyDescent="0.15">
      <c r="A423" s="31"/>
      <c r="B423" s="31"/>
    </row>
    <row r="424" spans="1:2" x14ac:dyDescent="0.15">
      <c r="A424" s="31"/>
      <c r="B424" s="31"/>
    </row>
    <row r="425" spans="1:2" x14ac:dyDescent="0.15">
      <c r="A425" s="31"/>
      <c r="B425" s="31"/>
    </row>
    <row r="426" spans="1:2" x14ac:dyDescent="0.15">
      <c r="A426" s="31"/>
      <c r="B426" s="31"/>
    </row>
    <row r="427" spans="1:2" x14ac:dyDescent="0.15">
      <c r="A427" s="31"/>
      <c r="B427" s="31"/>
    </row>
    <row r="428" spans="1:2" x14ac:dyDescent="0.15">
      <c r="A428" s="31"/>
      <c r="B428" s="31"/>
    </row>
    <row r="429" spans="1:2" x14ac:dyDescent="0.15">
      <c r="A429" s="31"/>
      <c r="B429" s="31"/>
    </row>
    <row r="430" spans="1:2" x14ac:dyDescent="0.15">
      <c r="A430" s="31"/>
      <c r="B430" s="31"/>
    </row>
    <row r="431" spans="1:2" x14ac:dyDescent="0.15">
      <c r="A431" s="31"/>
      <c r="B431" s="31"/>
    </row>
    <row r="432" spans="1:2" x14ac:dyDescent="0.15">
      <c r="A432" s="31"/>
      <c r="B432" s="31"/>
    </row>
    <row r="433" spans="1:2" x14ac:dyDescent="0.15">
      <c r="A433" s="31"/>
      <c r="B433" s="31"/>
    </row>
    <row r="434" spans="1:2" x14ac:dyDescent="0.15">
      <c r="A434" s="31"/>
      <c r="B434" s="31"/>
    </row>
    <row r="435" spans="1:2" x14ac:dyDescent="0.15">
      <c r="A435" s="31"/>
      <c r="B435" s="31"/>
    </row>
    <row r="436" spans="1:2" x14ac:dyDescent="0.15">
      <c r="A436" s="31"/>
      <c r="B436" s="31"/>
    </row>
    <row r="437" spans="1:2" x14ac:dyDescent="0.15">
      <c r="A437" s="31"/>
      <c r="B437" s="31"/>
    </row>
    <row r="438" spans="1:2" x14ac:dyDescent="0.15">
      <c r="A438" s="31"/>
      <c r="B438" s="31"/>
    </row>
    <row r="439" spans="1:2" x14ac:dyDescent="0.15">
      <c r="A439" s="31"/>
      <c r="B439" s="31"/>
    </row>
    <row r="440" spans="1:2" x14ac:dyDescent="0.15">
      <c r="A440" s="31"/>
      <c r="B440" s="31"/>
    </row>
    <row r="441" spans="1:2" x14ac:dyDescent="0.15">
      <c r="A441" s="31"/>
      <c r="B441" s="31"/>
    </row>
    <row r="442" spans="1:2" x14ac:dyDescent="0.15">
      <c r="A442" s="31"/>
      <c r="B442" s="31"/>
    </row>
    <row r="443" spans="1:2" x14ac:dyDescent="0.15">
      <c r="A443" s="31"/>
      <c r="B443" s="31"/>
    </row>
    <row r="444" spans="1:2" x14ac:dyDescent="0.15">
      <c r="A444" s="31"/>
      <c r="B444" s="31"/>
    </row>
    <row r="445" spans="1:2" x14ac:dyDescent="0.15">
      <c r="A445" s="31"/>
      <c r="B445" s="31"/>
    </row>
    <row r="446" spans="1:2" x14ac:dyDescent="0.15">
      <c r="A446" s="31"/>
      <c r="B446" s="31"/>
    </row>
    <row r="447" spans="1:2" x14ac:dyDescent="0.15">
      <c r="A447" s="31"/>
      <c r="B447" s="31"/>
    </row>
    <row r="448" spans="1:2" x14ac:dyDescent="0.15">
      <c r="A448" s="31"/>
      <c r="B448" s="31"/>
    </row>
    <row r="449" spans="1:2" x14ac:dyDescent="0.15">
      <c r="A449" s="31"/>
      <c r="B449" s="31"/>
    </row>
    <row r="450" spans="1:2" x14ac:dyDescent="0.15">
      <c r="A450" s="31"/>
      <c r="B450" s="31"/>
    </row>
    <row r="451" spans="1:2" x14ac:dyDescent="0.15">
      <c r="A451" s="31"/>
      <c r="B451" s="31"/>
    </row>
    <row r="452" spans="1:2" x14ac:dyDescent="0.15">
      <c r="A452" s="31"/>
      <c r="B452" s="31"/>
    </row>
    <row r="453" spans="1:2" x14ac:dyDescent="0.15">
      <c r="A453" s="31"/>
      <c r="B453" s="31"/>
    </row>
    <row r="454" spans="1:2" x14ac:dyDescent="0.15">
      <c r="A454" s="31"/>
      <c r="B454" s="31"/>
    </row>
    <row r="455" spans="1:2" x14ac:dyDescent="0.15">
      <c r="A455" s="31"/>
      <c r="B455" s="31"/>
    </row>
    <row r="456" spans="1:2" x14ac:dyDescent="0.15">
      <c r="A456" s="31"/>
      <c r="B456" s="31"/>
    </row>
    <row r="457" spans="1:2" x14ac:dyDescent="0.15">
      <c r="A457" s="31"/>
      <c r="B457" s="31"/>
    </row>
    <row r="458" spans="1:2" x14ac:dyDescent="0.15">
      <c r="A458" s="31"/>
      <c r="B458" s="31"/>
    </row>
    <row r="459" spans="1:2" x14ac:dyDescent="0.15">
      <c r="A459" s="31"/>
      <c r="B459" s="31"/>
    </row>
    <row r="460" spans="1:2" x14ac:dyDescent="0.15">
      <c r="A460" s="31"/>
      <c r="B460" s="31"/>
    </row>
    <row r="461" spans="1:2" x14ac:dyDescent="0.15">
      <c r="A461" s="31"/>
      <c r="B461" s="31"/>
    </row>
    <row r="462" spans="1:2" x14ac:dyDescent="0.15">
      <c r="A462" s="31"/>
      <c r="B462" s="31"/>
    </row>
    <row r="463" spans="1:2" x14ac:dyDescent="0.15">
      <c r="A463" s="31"/>
      <c r="B463" s="31"/>
    </row>
    <row r="464" spans="1:2" x14ac:dyDescent="0.15">
      <c r="A464" s="31"/>
      <c r="B464" s="31"/>
    </row>
    <row r="465" spans="1:2" x14ac:dyDescent="0.15">
      <c r="A465" s="31"/>
      <c r="B465" s="31"/>
    </row>
    <row r="466" spans="1:2" x14ac:dyDescent="0.15">
      <c r="A466" s="31"/>
      <c r="B466" s="31"/>
    </row>
    <row r="467" spans="1:2" x14ac:dyDescent="0.15">
      <c r="A467" s="31"/>
      <c r="B467" s="31"/>
    </row>
    <row r="468" spans="1:2" x14ac:dyDescent="0.15">
      <c r="A468" s="31"/>
      <c r="B468" s="31"/>
    </row>
    <row r="469" spans="1:2" x14ac:dyDescent="0.15">
      <c r="A469" s="31"/>
      <c r="B469" s="31"/>
    </row>
    <row r="470" spans="1:2" x14ac:dyDescent="0.15">
      <c r="A470" s="31"/>
      <c r="B470" s="31"/>
    </row>
    <row r="471" spans="1:2" x14ac:dyDescent="0.15">
      <c r="A471" s="31"/>
      <c r="B471" s="31"/>
    </row>
    <row r="472" spans="1:2" x14ac:dyDescent="0.15">
      <c r="A472" s="31"/>
      <c r="B472" s="31"/>
    </row>
    <row r="473" spans="1:2" x14ac:dyDescent="0.15">
      <c r="A473" s="31"/>
      <c r="B473" s="31"/>
    </row>
    <row r="474" spans="1:2" x14ac:dyDescent="0.15">
      <c r="A474" s="31"/>
      <c r="B474" s="31"/>
    </row>
    <row r="475" spans="1:2" x14ac:dyDescent="0.15">
      <c r="A475" s="31"/>
      <c r="B475" s="31"/>
    </row>
    <row r="476" spans="1:2" x14ac:dyDescent="0.15">
      <c r="A476" s="31"/>
      <c r="B476" s="31"/>
    </row>
    <row r="477" spans="1:2" x14ac:dyDescent="0.15">
      <c r="A477" s="31"/>
      <c r="B477" s="31"/>
    </row>
    <row r="478" spans="1:2" x14ac:dyDescent="0.15">
      <c r="A478" s="31"/>
      <c r="B478" s="31"/>
    </row>
    <row r="479" spans="1:2" x14ac:dyDescent="0.15">
      <c r="A479" s="31"/>
      <c r="B479" s="31"/>
    </row>
    <row r="480" spans="1:2" x14ac:dyDescent="0.15">
      <c r="A480" s="31"/>
      <c r="B480" s="31"/>
    </row>
    <row r="481" spans="1:2" x14ac:dyDescent="0.15">
      <c r="A481" s="31"/>
      <c r="B481" s="31"/>
    </row>
    <row r="482" spans="1:2" x14ac:dyDescent="0.15">
      <c r="A482" s="31"/>
      <c r="B482" s="31"/>
    </row>
    <row r="483" spans="1:2" x14ac:dyDescent="0.15">
      <c r="A483" s="31"/>
      <c r="B483" s="31"/>
    </row>
    <row r="484" spans="1:2" x14ac:dyDescent="0.15">
      <c r="A484" s="31"/>
      <c r="B484" s="31"/>
    </row>
    <row r="485" spans="1:2" x14ac:dyDescent="0.15">
      <c r="A485" s="31"/>
      <c r="B485" s="31"/>
    </row>
    <row r="486" spans="1:2" x14ac:dyDescent="0.15">
      <c r="A486" s="31"/>
      <c r="B486" s="31"/>
    </row>
    <row r="487" spans="1:2" x14ac:dyDescent="0.15">
      <c r="A487" s="31"/>
      <c r="B487" s="31"/>
    </row>
    <row r="488" spans="1:2" x14ac:dyDescent="0.15">
      <c r="A488" s="31"/>
      <c r="B488" s="31"/>
    </row>
    <row r="489" spans="1:2" x14ac:dyDescent="0.15">
      <c r="A489" s="31"/>
      <c r="B489" s="31"/>
    </row>
    <row r="490" spans="1:2" x14ac:dyDescent="0.15">
      <c r="A490" s="31"/>
      <c r="B490" s="31"/>
    </row>
    <row r="491" spans="1:2" x14ac:dyDescent="0.15">
      <c r="A491" s="31"/>
      <c r="B491" s="31"/>
    </row>
    <row r="492" spans="1:2" x14ac:dyDescent="0.15">
      <c r="A492" s="31"/>
      <c r="B492" s="31"/>
    </row>
    <row r="493" spans="1:2" x14ac:dyDescent="0.15">
      <c r="A493" s="31"/>
      <c r="B493" s="31"/>
    </row>
    <row r="494" spans="1:2" x14ac:dyDescent="0.15">
      <c r="A494" s="31"/>
      <c r="B494" s="31"/>
    </row>
    <row r="495" spans="1:2" x14ac:dyDescent="0.15">
      <c r="A495" s="31"/>
      <c r="B495" s="31"/>
    </row>
    <row r="496" spans="1:2" x14ac:dyDescent="0.15">
      <c r="A496" s="31"/>
      <c r="B496" s="31"/>
    </row>
    <row r="497" spans="1:2" x14ac:dyDescent="0.15">
      <c r="A497" s="31"/>
      <c r="B497" s="31"/>
    </row>
    <row r="498" spans="1:2" x14ac:dyDescent="0.15">
      <c r="A498" s="31"/>
      <c r="B498" s="31"/>
    </row>
    <row r="499" spans="1:2" x14ac:dyDescent="0.15">
      <c r="A499" s="31"/>
      <c r="B499" s="31"/>
    </row>
    <row r="500" spans="1:2" x14ac:dyDescent="0.15">
      <c r="A500" s="31"/>
      <c r="B500" s="31"/>
    </row>
    <row r="501" spans="1:2" x14ac:dyDescent="0.15">
      <c r="A501" s="31"/>
      <c r="B501" s="31"/>
    </row>
    <row r="502" spans="1:2" x14ac:dyDescent="0.15">
      <c r="A502" s="31"/>
      <c r="B502" s="31"/>
    </row>
    <row r="503" spans="1:2" x14ac:dyDescent="0.15">
      <c r="A503" s="31"/>
      <c r="B503" s="31"/>
    </row>
    <row r="504" spans="1:2" x14ac:dyDescent="0.15">
      <c r="A504" s="31"/>
      <c r="B504" s="31"/>
    </row>
    <row r="505" spans="1:2" x14ac:dyDescent="0.15">
      <c r="A505" s="31"/>
      <c r="B505" s="31"/>
    </row>
    <row r="506" spans="1:2" x14ac:dyDescent="0.15">
      <c r="A506" s="31"/>
      <c r="B506" s="31"/>
    </row>
    <row r="507" spans="1:2" x14ac:dyDescent="0.15">
      <c r="A507" s="31"/>
      <c r="B507" s="31"/>
    </row>
    <row r="508" spans="1:2" x14ac:dyDescent="0.15">
      <c r="A508" s="31"/>
      <c r="B508" s="31"/>
    </row>
    <row r="509" spans="1:2" x14ac:dyDescent="0.15">
      <c r="A509" s="31"/>
      <c r="B509" s="31"/>
    </row>
    <row r="510" spans="1:2" x14ac:dyDescent="0.15">
      <c r="A510" s="31"/>
      <c r="B510" s="31"/>
    </row>
    <row r="511" spans="1:2" x14ac:dyDescent="0.15">
      <c r="A511" s="31"/>
      <c r="B511" s="31"/>
    </row>
    <row r="512" spans="1:2" x14ac:dyDescent="0.15">
      <c r="A512" s="31"/>
      <c r="B512" s="31"/>
    </row>
    <row r="513" spans="1:2" x14ac:dyDescent="0.15">
      <c r="A513" s="31"/>
      <c r="B513" s="31"/>
    </row>
    <row r="514" spans="1:2" x14ac:dyDescent="0.15">
      <c r="A514" s="31"/>
      <c r="B514" s="31"/>
    </row>
    <row r="515" spans="1:2" x14ac:dyDescent="0.15">
      <c r="A515" s="31"/>
      <c r="B515" s="31"/>
    </row>
    <row r="516" spans="1:2" x14ac:dyDescent="0.15">
      <c r="A516" s="31"/>
      <c r="B516" s="31"/>
    </row>
    <row r="517" spans="1:2" x14ac:dyDescent="0.15">
      <c r="A517" s="31"/>
      <c r="B517" s="31"/>
    </row>
    <row r="518" spans="1:2" x14ac:dyDescent="0.15">
      <c r="A518" s="31"/>
      <c r="B518" s="31"/>
    </row>
    <row r="519" spans="1:2" x14ac:dyDescent="0.15">
      <c r="A519" s="31"/>
      <c r="B519" s="31"/>
    </row>
    <row r="520" spans="1:2" x14ac:dyDescent="0.15">
      <c r="A520" s="31"/>
      <c r="B520" s="31"/>
    </row>
    <row r="521" spans="1:2" x14ac:dyDescent="0.15">
      <c r="A521" s="31"/>
      <c r="B521" s="31"/>
    </row>
    <row r="522" spans="1:2" x14ac:dyDescent="0.15">
      <c r="A522" s="31"/>
      <c r="B522" s="31"/>
    </row>
    <row r="523" spans="1:2" x14ac:dyDescent="0.15">
      <c r="A523" s="31"/>
      <c r="B523" s="31"/>
    </row>
    <row r="524" spans="1:2" x14ac:dyDescent="0.15">
      <c r="A524" s="31"/>
      <c r="B524" s="31"/>
    </row>
    <row r="525" spans="1:2" x14ac:dyDescent="0.15">
      <c r="A525" s="31"/>
      <c r="B525" s="31"/>
    </row>
    <row r="526" spans="1:2" x14ac:dyDescent="0.15">
      <c r="A526" s="31"/>
      <c r="B526" s="31"/>
    </row>
    <row r="527" spans="1:2" x14ac:dyDescent="0.15">
      <c r="A527" s="31"/>
      <c r="B527" s="31"/>
    </row>
    <row r="528" spans="1:2" x14ac:dyDescent="0.15">
      <c r="A528" s="31"/>
      <c r="B528" s="31"/>
    </row>
    <row r="529" spans="1:2" x14ac:dyDescent="0.15">
      <c r="A529" s="31"/>
      <c r="B529" s="31"/>
    </row>
    <row r="530" spans="1:2" x14ac:dyDescent="0.15">
      <c r="A530" s="31"/>
      <c r="B530" s="31"/>
    </row>
    <row r="531" spans="1:2" x14ac:dyDescent="0.15">
      <c r="A531" s="31"/>
      <c r="B531" s="31"/>
    </row>
    <row r="532" spans="1:2" x14ac:dyDescent="0.15">
      <c r="A532" s="31"/>
      <c r="B532" s="31"/>
    </row>
    <row r="533" spans="1:2" x14ac:dyDescent="0.15">
      <c r="A533" s="31"/>
      <c r="B533" s="31"/>
    </row>
    <row r="534" spans="1:2" x14ac:dyDescent="0.15">
      <c r="A534" s="31"/>
      <c r="B534" s="31"/>
    </row>
    <row r="535" spans="1:2" x14ac:dyDescent="0.15">
      <c r="A535" s="31"/>
      <c r="B535" s="31"/>
    </row>
    <row r="536" spans="1:2" x14ac:dyDescent="0.15">
      <c r="A536" s="31"/>
      <c r="B536" s="31"/>
    </row>
    <row r="537" spans="1:2" x14ac:dyDescent="0.15">
      <c r="A537" s="31"/>
      <c r="B537" s="31"/>
    </row>
    <row r="538" spans="1:2" x14ac:dyDescent="0.15">
      <c r="A538" s="31"/>
      <c r="B538" s="31"/>
    </row>
    <row r="539" spans="1:2" x14ac:dyDescent="0.15">
      <c r="A539" s="31"/>
      <c r="B539" s="31"/>
    </row>
    <row r="540" spans="1:2" x14ac:dyDescent="0.15">
      <c r="A540" s="31"/>
      <c r="B540" s="31"/>
    </row>
    <row r="541" spans="1:2" x14ac:dyDescent="0.15">
      <c r="A541" s="31"/>
      <c r="B541" s="31"/>
    </row>
    <row r="542" spans="1:2" x14ac:dyDescent="0.15">
      <c r="A542" s="31"/>
      <c r="B542" s="31"/>
    </row>
    <row r="543" spans="1:2" x14ac:dyDescent="0.15">
      <c r="A543" s="31"/>
      <c r="B543" s="31"/>
    </row>
    <row r="544" spans="1:2" x14ac:dyDescent="0.15">
      <c r="A544" s="31"/>
      <c r="B544" s="31"/>
    </row>
    <row r="545" spans="1:2" x14ac:dyDescent="0.15">
      <c r="A545" s="31"/>
      <c r="B545" s="31"/>
    </row>
    <row r="546" spans="1:2" x14ac:dyDescent="0.15">
      <c r="A546" s="31"/>
      <c r="B546" s="31"/>
    </row>
    <row r="547" spans="1:2" x14ac:dyDescent="0.15">
      <c r="A547" s="31"/>
      <c r="B547" s="31"/>
    </row>
    <row r="548" spans="1:2" x14ac:dyDescent="0.15">
      <c r="A548" s="31"/>
      <c r="B548" s="31"/>
    </row>
    <row r="549" spans="1:2" x14ac:dyDescent="0.15">
      <c r="A549" s="31"/>
      <c r="B549" s="31"/>
    </row>
    <row r="550" spans="1:2" x14ac:dyDescent="0.15">
      <c r="A550" s="31"/>
      <c r="B550" s="31"/>
    </row>
    <row r="551" spans="1:2" x14ac:dyDescent="0.15">
      <c r="A551" s="31"/>
      <c r="B551" s="31"/>
    </row>
    <row r="552" spans="1:2" x14ac:dyDescent="0.15">
      <c r="A552" s="31"/>
      <c r="B552" s="31"/>
    </row>
    <row r="553" spans="1:2" x14ac:dyDescent="0.15">
      <c r="A553" s="31"/>
      <c r="B553" s="31"/>
    </row>
    <row r="554" spans="1:2" x14ac:dyDescent="0.15">
      <c r="A554" s="31"/>
      <c r="B554" s="31"/>
    </row>
    <row r="555" spans="1:2" x14ac:dyDescent="0.15">
      <c r="A555" s="31"/>
      <c r="B555" s="31"/>
    </row>
    <row r="556" spans="1:2" x14ac:dyDescent="0.15">
      <c r="A556" s="31"/>
      <c r="B556" s="31"/>
    </row>
    <row r="557" spans="1:2" x14ac:dyDescent="0.15">
      <c r="A557" s="31"/>
      <c r="B557" s="31"/>
    </row>
    <row r="558" spans="1:2" x14ac:dyDescent="0.15">
      <c r="A558" s="31"/>
      <c r="B558" s="31"/>
    </row>
    <row r="559" spans="1:2" x14ac:dyDescent="0.15">
      <c r="A559" s="31"/>
      <c r="B559" s="31"/>
    </row>
    <row r="560" spans="1:2" x14ac:dyDescent="0.15">
      <c r="A560" s="31"/>
      <c r="B560" s="31"/>
    </row>
    <row r="561" spans="1:2" x14ac:dyDescent="0.15">
      <c r="A561" s="31"/>
      <c r="B561" s="31"/>
    </row>
    <row r="562" spans="1:2" x14ac:dyDescent="0.15">
      <c r="A562" s="31"/>
      <c r="B562" s="31"/>
    </row>
    <row r="563" spans="1:2" x14ac:dyDescent="0.15">
      <c r="A563" s="31"/>
      <c r="B563" s="31"/>
    </row>
    <row r="564" spans="1:2" x14ac:dyDescent="0.15">
      <c r="A564" s="31"/>
      <c r="B564" s="31"/>
    </row>
    <row r="565" spans="1:2" x14ac:dyDescent="0.15">
      <c r="A565" s="31"/>
      <c r="B565" s="31"/>
    </row>
    <row r="566" spans="1:2" x14ac:dyDescent="0.15">
      <c r="A566" s="31"/>
      <c r="B566" s="31"/>
    </row>
    <row r="567" spans="1:2" x14ac:dyDescent="0.15">
      <c r="A567" s="31"/>
      <c r="B567" s="31"/>
    </row>
    <row r="568" spans="1:2" x14ac:dyDescent="0.15">
      <c r="A568" s="31"/>
      <c r="B568" s="31"/>
    </row>
    <row r="569" spans="1:2" x14ac:dyDescent="0.15">
      <c r="A569" s="31"/>
      <c r="B569" s="31"/>
    </row>
    <row r="570" spans="1:2" x14ac:dyDescent="0.15">
      <c r="A570" s="31"/>
      <c r="B570" s="31"/>
    </row>
    <row r="571" spans="1:2" x14ac:dyDescent="0.15">
      <c r="A571" s="31"/>
      <c r="B571" s="31"/>
    </row>
    <row r="572" spans="1:2" x14ac:dyDescent="0.15">
      <c r="A572" s="31"/>
      <c r="B572" s="31"/>
    </row>
    <row r="573" spans="1:2" x14ac:dyDescent="0.15">
      <c r="A573" s="31"/>
      <c r="B573" s="31"/>
    </row>
    <row r="574" spans="1:2" x14ac:dyDescent="0.15">
      <c r="A574" s="31"/>
      <c r="B574" s="31"/>
    </row>
    <row r="575" spans="1:2" x14ac:dyDescent="0.15">
      <c r="A575" s="31"/>
      <c r="B575" s="31"/>
    </row>
    <row r="576" spans="1:2" x14ac:dyDescent="0.15">
      <c r="A576" s="31"/>
      <c r="B576" s="31"/>
    </row>
    <row r="577" spans="1:2" x14ac:dyDescent="0.15">
      <c r="A577" s="31"/>
      <c r="B577" s="31"/>
    </row>
    <row r="578" spans="1:2" x14ac:dyDescent="0.15">
      <c r="A578" s="31"/>
      <c r="B578" s="31"/>
    </row>
    <row r="579" spans="1:2" x14ac:dyDescent="0.15">
      <c r="A579" s="31"/>
      <c r="B579" s="31"/>
    </row>
    <row r="580" spans="1:2" x14ac:dyDescent="0.15">
      <c r="A580" s="31"/>
      <c r="B580" s="31"/>
    </row>
    <row r="581" spans="1:2" x14ac:dyDescent="0.15">
      <c r="A581" s="31"/>
      <c r="B581" s="31"/>
    </row>
    <row r="582" spans="1:2" x14ac:dyDescent="0.15">
      <c r="A582" s="31"/>
      <c r="B582" s="31"/>
    </row>
    <row r="583" spans="1:2" x14ac:dyDescent="0.15">
      <c r="A583" s="31"/>
      <c r="B583" s="31"/>
    </row>
    <row r="584" spans="1:2" x14ac:dyDescent="0.15">
      <c r="A584" s="31"/>
      <c r="B584" s="31"/>
    </row>
    <row r="585" spans="1:2" x14ac:dyDescent="0.15">
      <c r="A585" s="31"/>
      <c r="B585" s="31"/>
    </row>
    <row r="586" spans="1:2" x14ac:dyDescent="0.15">
      <c r="A586" s="31"/>
      <c r="B586" s="31"/>
    </row>
    <row r="587" spans="1:2" x14ac:dyDescent="0.15">
      <c r="A587" s="31"/>
      <c r="B587" s="31"/>
    </row>
    <row r="588" spans="1:2" x14ac:dyDescent="0.15">
      <c r="A588" s="31"/>
      <c r="B588" s="31"/>
    </row>
    <row r="589" spans="1:2" x14ac:dyDescent="0.15">
      <c r="A589" s="31"/>
      <c r="B589" s="31"/>
    </row>
    <row r="590" spans="1:2" x14ac:dyDescent="0.15">
      <c r="A590" s="31"/>
      <c r="B590" s="31"/>
    </row>
    <row r="591" spans="1:2" x14ac:dyDescent="0.15">
      <c r="A591" s="31"/>
      <c r="B591" s="31"/>
    </row>
    <row r="592" spans="1:2" x14ac:dyDescent="0.15">
      <c r="A592" s="31"/>
      <c r="B592" s="31"/>
    </row>
    <row r="593" spans="1:2" x14ac:dyDescent="0.15">
      <c r="A593" s="31"/>
      <c r="B593" s="31"/>
    </row>
    <row r="594" spans="1:2" x14ac:dyDescent="0.15">
      <c r="A594" s="31"/>
      <c r="B594" s="31"/>
    </row>
    <row r="595" spans="1:2" x14ac:dyDescent="0.15">
      <c r="A595" s="31"/>
      <c r="B595" s="31"/>
    </row>
    <row r="596" spans="1:2" x14ac:dyDescent="0.15">
      <c r="A596" s="31"/>
      <c r="B596" s="31"/>
    </row>
    <row r="597" spans="1:2" x14ac:dyDescent="0.15">
      <c r="A597" s="31"/>
      <c r="B597" s="31"/>
    </row>
    <row r="598" spans="1:2" x14ac:dyDescent="0.15">
      <c r="A598" s="31"/>
      <c r="B598" s="31"/>
    </row>
    <row r="599" spans="1:2" x14ac:dyDescent="0.15">
      <c r="A599" s="31"/>
      <c r="B599" s="31"/>
    </row>
    <row r="600" spans="1:2" x14ac:dyDescent="0.15">
      <c r="A600" s="31"/>
      <c r="B600" s="31"/>
    </row>
    <row r="601" spans="1:2" x14ac:dyDescent="0.15">
      <c r="A601" s="31"/>
      <c r="B601" s="31"/>
    </row>
    <row r="602" spans="1:2" x14ac:dyDescent="0.15">
      <c r="A602" s="31"/>
      <c r="B602" s="31"/>
    </row>
    <row r="603" spans="1:2" x14ac:dyDescent="0.15">
      <c r="A603" s="31"/>
      <c r="B603" s="31"/>
    </row>
    <row r="604" spans="1:2" x14ac:dyDescent="0.15">
      <c r="A604" s="31"/>
      <c r="B604" s="31"/>
    </row>
    <row r="605" spans="1:2" x14ac:dyDescent="0.15">
      <c r="A605" s="31"/>
      <c r="B605" s="31"/>
    </row>
    <row r="606" spans="1:2" x14ac:dyDescent="0.15">
      <c r="A606" s="31"/>
      <c r="B606" s="31"/>
    </row>
    <row r="607" spans="1:2" x14ac:dyDescent="0.15">
      <c r="A607" s="31"/>
      <c r="B607" s="31"/>
    </row>
    <row r="608" spans="1:2" x14ac:dyDescent="0.15">
      <c r="A608" s="31"/>
      <c r="B608" s="31"/>
    </row>
    <row r="609" spans="1:2" x14ac:dyDescent="0.15">
      <c r="A609" s="31"/>
      <c r="B609" s="31"/>
    </row>
    <row r="610" spans="1:2" x14ac:dyDescent="0.15">
      <c r="A610" s="31"/>
      <c r="B610" s="31"/>
    </row>
    <row r="611" spans="1:2" x14ac:dyDescent="0.15">
      <c r="A611" s="31"/>
      <c r="B611" s="31"/>
    </row>
    <row r="612" spans="1:2" x14ac:dyDescent="0.15">
      <c r="A612" s="31"/>
      <c r="B612" s="31"/>
    </row>
    <row r="613" spans="1:2" x14ac:dyDescent="0.15">
      <c r="A613" s="31"/>
      <c r="B613" s="31"/>
    </row>
    <row r="614" spans="1:2" x14ac:dyDescent="0.15">
      <c r="A614" s="31"/>
      <c r="B614" s="31"/>
    </row>
    <row r="615" spans="1:2" x14ac:dyDescent="0.15">
      <c r="A615" s="31"/>
      <c r="B615" s="31"/>
    </row>
    <row r="616" spans="1:2" x14ac:dyDescent="0.15">
      <c r="A616" s="31"/>
      <c r="B616" s="31"/>
    </row>
    <row r="617" spans="1:2" x14ac:dyDescent="0.15">
      <c r="A617" s="31"/>
      <c r="B617" s="31"/>
    </row>
    <row r="618" spans="1:2" x14ac:dyDescent="0.15">
      <c r="A618" s="31"/>
      <c r="B618" s="31"/>
    </row>
    <row r="619" spans="1:2" x14ac:dyDescent="0.15">
      <c r="A619" s="31"/>
      <c r="B619" s="31"/>
    </row>
    <row r="620" spans="1:2" x14ac:dyDescent="0.15">
      <c r="A620" s="31"/>
      <c r="B620" s="31"/>
    </row>
    <row r="621" spans="1:2" x14ac:dyDescent="0.15">
      <c r="A621" s="31"/>
      <c r="B621" s="31"/>
    </row>
    <row r="622" spans="1:2" x14ac:dyDescent="0.15">
      <c r="A622" s="31"/>
      <c r="B622" s="31"/>
    </row>
    <row r="623" spans="1:2" x14ac:dyDescent="0.15">
      <c r="A623" s="31"/>
      <c r="B623" s="31"/>
    </row>
    <row r="624" spans="1:2" x14ac:dyDescent="0.15">
      <c r="A624" s="31"/>
      <c r="B624" s="31"/>
    </row>
    <row r="625" spans="1:2" x14ac:dyDescent="0.15">
      <c r="A625" s="31"/>
      <c r="B625" s="31"/>
    </row>
    <row r="626" spans="1:2" x14ac:dyDescent="0.15">
      <c r="A626" s="31"/>
      <c r="B626" s="31"/>
    </row>
    <row r="627" spans="1:2" x14ac:dyDescent="0.15">
      <c r="A627" s="31"/>
      <c r="B627" s="31"/>
    </row>
    <row r="628" spans="1:2" x14ac:dyDescent="0.15">
      <c r="A628" s="31"/>
      <c r="B628" s="31"/>
    </row>
    <row r="629" spans="1:2" x14ac:dyDescent="0.15">
      <c r="A629" s="31"/>
      <c r="B629" s="31"/>
    </row>
    <row r="630" spans="1:2" x14ac:dyDescent="0.15">
      <c r="A630" s="31"/>
      <c r="B630" s="31"/>
    </row>
    <row r="631" spans="1:2" x14ac:dyDescent="0.15">
      <c r="A631" s="31"/>
      <c r="B631" s="31"/>
    </row>
    <row r="632" spans="1:2" x14ac:dyDescent="0.15">
      <c r="A632" s="31"/>
      <c r="B632" s="31"/>
    </row>
    <row r="633" spans="1:2" x14ac:dyDescent="0.15">
      <c r="A633" s="31"/>
      <c r="B633" s="31"/>
    </row>
    <row r="634" spans="1:2" x14ac:dyDescent="0.15">
      <c r="A634" s="31"/>
      <c r="B634" s="31"/>
    </row>
    <row r="635" spans="1:2" x14ac:dyDescent="0.15">
      <c r="A635" s="31"/>
      <c r="B635" s="31"/>
    </row>
    <row r="636" spans="1:2" x14ac:dyDescent="0.15">
      <c r="A636" s="31"/>
      <c r="B636" s="31"/>
    </row>
    <row r="637" spans="1:2" x14ac:dyDescent="0.15">
      <c r="A637" s="31"/>
      <c r="B637" s="31"/>
    </row>
    <row r="638" spans="1:2" x14ac:dyDescent="0.15">
      <c r="A638" s="31"/>
      <c r="B638" s="31"/>
    </row>
    <row r="639" spans="1:2" x14ac:dyDescent="0.15">
      <c r="A639" s="31"/>
      <c r="B639" s="31"/>
    </row>
    <row r="640" spans="1:2" x14ac:dyDescent="0.15">
      <c r="A640" s="31"/>
      <c r="B640" s="31"/>
    </row>
    <row r="641" spans="1:2" x14ac:dyDescent="0.15">
      <c r="A641" s="31"/>
      <c r="B641" s="31"/>
    </row>
    <row r="642" spans="1:2" x14ac:dyDescent="0.15">
      <c r="A642" s="31"/>
      <c r="B642" s="31"/>
    </row>
    <row r="643" spans="1:2" x14ac:dyDescent="0.15">
      <c r="A643" s="31"/>
      <c r="B643" s="31"/>
    </row>
    <row r="644" spans="1:2" x14ac:dyDescent="0.15">
      <c r="A644" s="31"/>
      <c r="B644" s="31"/>
    </row>
    <row r="645" spans="1:2" x14ac:dyDescent="0.15">
      <c r="A645" s="31"/>
      <c r="B645" s="31"/>
    </row>
    <row r="646" spans="1:2" x14ac:dyDescent="0.15">
      <c r="A646" s="31"/>
      <c r="B646" s="31"/>
    </row>
    <row r="647" spans="1:2" x14ac:dyDescent="0.15">
      <c r="A647" s="31"/>
      <c r="B647" s="31"/>
    </row>
    <row r="648" spans="1:2" x14ac:dyDescent="0.15">
      <c r="A648" s="31"/>
      <c r="B648" s="31"/>
    </row>
    <row r="649" spans="1:2" x14ac:dyDescent="0.15">
      <c r="A649" s="31"/>
      <c r="B649" s="31"/>
    </row>
    <row r="650" spans="1:2" x14ac:dyDescent="0.15">
      <c r="A650" s="31"/>
      <c r="B650" s="31"/>
    </row>
    <row r="651" spans="1:2" x14ac:dyDescent="0.15">
      <c r="A651" s="31"/>
      <c r="B651" s="31"/>
    </row>
    <row r="652" spans="1:2" x14ac:dyDescent="0.15">
      <c r="A652" s="31"/>
      <c r="B652" s="31"/>
    </row>
    <row r="653" spans="1:2" x14ac:dyDescent="0.15">
      <c r="A653" s="31"/>
      <c r="B653" s="31"/>
    </row>
    <row r="654" spans="1:2" x14ac:dyDescent="0.15">
      <c r="A654" s="31"/>
      <c r="B654" s="31"/>
    </row>
    <row r="655" spans="1:2" x14ac:dyDescent="0.15">
      <c r="A655" s="31"/>
      <c r="B655" s="31"/>
    </row>
    <row r="656" spans="1:2" x14ac:dyDescent="0.15">
      <c r="A656" s="31"/>
      <c r="B656" s="31"/>
    </row>
    <row r="657" spans="1:2" x14ac:dyDescent="0.15">
      <c r="A657" s="31"/>
      <c r="B657" s="31"/>
    </row>
    <row r="658" spans="1:2" x14ac:dyDescent="0.15">
      <c r="A658" s="31"/>
      <c r="B658" s="31"/>
    </row>
    <row r="659" spans="1:2" x14ac:dyDescent="0.15">
      <c r="A659" s="31"/>
      <c r="B659" s="31"/>
    </row>
    <row r="660" spans="1:2" x14ac:dyDescent="0.15">
      <c r="A660" s="31"/>
      <c r="B660" s="31"/>
    </row>
    <row r="661" spans="1:2" x14ac:dyDescent="0.15">
      <c r="A661" s="31"/>
      <c r="B661" s="31"/>
    </row>
    <row r="662" spans="1:2" x14ac:dyDescent="0.15">
      <c r="A662" s="31"/>
      <c r="B662" s="31"/>
    </row>
    <row r="663" spans="1:2" x14ac:dyDescent="0.15">
      <c r="A663" s="31"/>
      <c r="B663" s="31"/>
    </row>
    <row r="664" spans="1:2" x14ac:dyDescent="0.15">
      <c r="A664" s="31"/>
      <c r="B664" s="31"/>
    </row>
    <row r="665" spans="1:2" x14ac:dyDescent="0.15">
      <c r="A665" s="31"/>
      <c r="B665" s="31"/>
    </row>
    <row r="666" spans="1:2" x14ac:dyDescent="0.15">
      <c r="A666" s="31"/>
      <c r="B666" s="31"/>
    </row>
    <row r="667" spans="1:2" x14ac:dyDescent="0.15">
      <c r="A667" s="31"/>
      <c r="B667" s="31"/>
    </row>
    <row r="668" spans="1:2" x14ac:dyDescent="0.15">
      <c r="A668" s="31"/>
      <c r="B668" s="31"/>
    </row>
    <row r="669" spans="1:2" x14ac:dyDescent="0.15">
      <c r="A669" s="31"/>
      <c r="B669" s="31"/>
    </row>
    <row r="670" spans="1:2" x14ac:dyDescent="0.15">
      <c r="A670" s="31"/>
      <c r="B670" s="31"/>
    </row>
    <row r="671" spans="1:2" x14ac:dyDescent="0.15">
      <c r="A671" s="31"/>
      <c r="B671" s="31"/>
    </row>
    <row r="672" spans="1:2" x14ac:dyDescent="0.15">
      <c r="A672" s="31"/>
      <c r="B672" s="31"/>
    </row>
    <row r="673" spans="1:2" x14ac:dyDescent="0.15">
      <c r="A673" s="31"/>
      <c r="B673" s="31"/>
    </row>
    <row r="674" spans="1:2" x14ac:dyDescent="0.15">
      <c r="A674" s="31"/>
      <c r="B674" s="31"/>
    </row>
    <row r="675" spans="1:2" x14ac:dyDescent="0.15">
      <c r="A675" s="31"/>
      <c r="B675" s="31"/>
    </row>
    <row r="676" spans="1:2" x14ac:dyDescent="0.15">
      <c r="A676" s="31"/>
      <c r="B676" s="31"/>
    </row>
    <row r="677" spans="1:2" x14ac:dyDescent="0.15">
      <c r="A677" s="31"/>
      <c r="B677" s="31"/>
    </row>
    <row r="678" spans="1:2" x14ac:dyDescent="0.15">
      <c r="A678" s="31"/>
      <c r="B678" s="31"/>
    </row>
    <row r="679" spans="1:2" x14ac:dyDescent="0.15">
      <c r="A679" s="31"/>
      <c r="B679" s="31"/>
    </row>
    <row r="680" spans="1:2" x14ac:dyDescent="0.15">
      <c r="A680" s="31"/>
      <c r="B680" s="31"/>
    </row>
    <row r="681" spans="1:2" x14ac:dyDescent="0.15">
      <c r="A681" s="31"/>
      <c r="B681" s="31"/>
    </row>
    <row r="682" spans="1:2" x14ac:dyDescent="0.15">
      <c r="A682" s="31"/>
      <c r="B682" s="31"/>
    </row>
    <row r="683" spans="1:2" x14ac:dyDescent="0.15">
      <c r="A683" s="31"/>
      <c r="B683" s="31"/>
    </row>
    <row r="684" spans="1:2" x14ac:dyDescent="0.15">
      <c r="A684" s="31"/>
      <c r="B684" s="31"/>
    </row>
    <row r="685" spans="1:2" x14ac:dyDescent="0.15">
      <c r="A685" s="31"/>
      <c r="B685" s="31"/>
    </row>
    <row r="686" spans="1:2" x14ac:dyDescent="0.15">
      <c r="A686" s="31"/>
      <c r="B686" s="31"/>
    </row>
    <row r="687" spans="1:2" x14ac:dyDescent="0.15">
      <c r="A687" s="31"/>
      <c r="B687" s="31"/>
    </row>
    <row r="688" spans="1:2" x14ac:dyDescent="0.15">
      <c r="A688" s="31"/>
      <c r="B688" s="31"/>
    </row>
    <row r="689" spans="1:2" x14ac:dyDescent="0.15">
      <c r="A689" s="31"/>
      <c r="B689" s="31"/>
    </row>
    <row r="690" spans="1:2" x14ac:dyDescent="0.15">
      <c r="A690" s="31"/>
      <c r="B690" s="31"/>
    </row>
    <row r="691" spans="1:2" x14ac:dyDescent="0.15">
      <c r="A691" s="31"/>
      <c r="B691" s="31"/>
    </row>
    <row r="692" spans="1:2" x14ac:dyDescent="0.15">
      <c r="A692" s="31"/>
      <c r="B692" s="31"/>
    </row>
    <row r="693" spans="1:2" x14ac:dyDescent="0.15">
      <c r="A693" s="31"/>
      <c r="B693" s="31"/>
    </row>
    <row r="694" spans="1:2" x14ac:dyDescent="0.15">
      <c r="A694" s="31"/>
      <c r="B694" s="31"/>
    </row>
    <row r="695" spans="1:2" x14ac:dyDescent="0.15">
      <c r="A695" s="31"/>
      <c r="B695" s="31"/>
    </row>
    <row r="696" spans="1:2" x14ac:dyDescent="0.15">
      <c r="A696" s="31"/>
      <c r="B696" s="31"/>
    </row>
    <row r="697" spans="1:2" x14ac:dyDescent="0.15">
      <c r="A697" s="31"/>
      <c r="B697" s="31"/>
    </row>
    <row r="698" spans="1:2" x14ac:dyDescent="0.15">
      <c r="A698" s="31"/>
      <c r="B698" s="31"/>
    </row>
    <row r="699" spans="1:2" x14ac:dyDescent="0.15">
      <c r="A699" s="31"/>
      <c r="B699" s="31"/>
    </row>
    <row r="700" spans="1:2" x14ac:dyDescent="0.15">
      <c r="A700" s="31"/>
      <c r="B700" s="31"/>
    </row>
  </sheetData>
  <autoFilter ref="A102:B257" xr:uid="{00000000-0009-0000-0000-000001000000}"/>
  <mergeCells count="2">
    <mergeCell ref="D1:E1"/>
    <mergeCell ref="G1:H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1E762-74A4-49F8-BA60-62E254FFDC9E}">
  <sheetPr>
    <tabColor theme="4" tint="-0.249977111117893"/>
  </sheetPr>
  <dimension ref="A1:CR101"/>
  <sheetViews>
    <sheetView workbookViewId="0"/>
  </sheetViews>
  <sheetFormatPr defaultRowHeight="13.5" x14ac:dyDescent="0.15"/>
  <cols>
    <col min="1" max="2" width="9.125" style="16" customWidth="1"/>
    <col min="3" max="3" width="11" style="16" customWidth="1"/>
    <col min="4" max="4" width="12.375" style="16" hidden="1" customWidth="1"/>
    <col min="5" max="5" width="13.625" style="16" customWidth="1"/>
    <col min="6" max="10" width="9.125" style="16" customWidth="1"/>
    <col min="11" max="11" width="25.5" style="16" customWidth="1"/>
    <col min="12" max="12" width="15.375" style="16" customWidth="1"/>
    <col min="13" max="13" width="27.5" style="16" customWidth="1"/>
    <col min="14" max="14" width="9.125" style="16" customWidth="1"/>
    <col min="15" max="15" width="9.75" style="16" customWidth="1"/>
    <col min="16" max="16" width="11.625" style="16" customWidth="1"/>
    <col min="17" max="17" width="10.625" style="16" customWidth="1"/>
    <col min="18" max="19" width="9.125" style="16" customWidth="1"/>
    <col min="20" max="20" width="11.25" style="16" customWidth="1"/>
    <col min="21" max="21" width="11.5" style="16" customWidth="1"/>
    <col min="22" max="23" width="9.125" style="16" customWidth="1"/>
    <col min="24" max="25" width="17.875" style="16" customWidth="1"/>
    <col min="26" max="26" width="17.375" style="16" customWidth="1"/>
    <col min="27" max="28" width="9.125" style="16" customWidth="1"/>
    <col min="29" max="77" width="0" style="16" hidden="1" customWidth="1"/>
    <col min="78" max="78" width="9.125" style="16" customWidth="1"/>
    <col min="79" max="96" width="0" style="16" hidden="1" customWidth="1"/>
  </cols>
  <sheetData>
    <row r="1" spans="1:96" ht="13.9" customHeight="1" x14ac:dyDescent="0.15">
      <c r="A1" s="4" t="s">
        <v>0</v>
      </c>
      <c r="B1" s="11" t="s">
        <v>1</v>
      </c>
      <c r="C1" s="11" t="s">
        <v>2</v>
      </c>
      <c r="D1" s="55" t="s">
        <v>39</v>
      </c>
      <c r="E1" s="4" t="s">
        <v>40</v>
      </c>
      <c r="F1" s="56" t="s">
        <v>41</v>
      </c>
      <c r="G1" s="55" t="s">
        <v>12</v>
      </c>
      <c r="H1" s="55" t="s">
        <v>13</v>
      </c>
      <c r="I1" s="56" t="s">
        <v>42</v>
      </c>
      <c r="J1" s="55" t="s">
        <v>16</v>
      </c>
      <c r="K1" s="4" t="s">
        <v>43</v>
      </c>
      <c r="L1" s="11" t="s">
        <v>44</v>
      </c>
      <c r="M1" s="67" t="s">
        <v>22</v>
      </c>
      <c r="N1" s="65" t="s">
        <v>23</v>
      </c>
      <c r="O1" s="10" t="s">
        <v>45</v>
      </c>
      <c r="P1" s="10" t="s">
        <v>46</v>
      </c>
      <c r="Q1" s="10" t="s">
        <v>47</v>
      </c>
      <c r="R1" s="10" t="s">
        <v>48</v>
      </c>
      <c r="S1" s="10" t="s">
        <v>49</v>
      </c>
      <c r="T1" s="10" t="s">
        <v>50</v>
      </c>
      <c r="U1" s="10" t="s">
        <v>51</v>
      </c>
      <c r="V1" s="10" t="s">
        <v>52</v>
      </c>
      <c r="W1" s="10" t="s">
        <v>53</v>
      </c>
      <c r="X1" s="10" t="s">
        <v>54</v>
      </c>
      <c r="Y1" s="10" t="s">
        <v>55</v>
      </c>
      <c r="Z1" s="10" t="s">
        <v>56</v>
      </c>
      <c r="AA1" s="10" t="s">
        <v>57</v>
      </c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 s="57" t="s">
        <v>58</v>
      </c>
      <c r="CB1" s="57" t="s">
        <v>59</v>
      </c>
      <c r="CC1" s="57" t="s">
        <v>60</v>
      </c>
      <c r="CD1" s="58" t="s">
        <v>61</v>
      </c>
      <c r="CE1" s="59" t="s">
        <v>62</v>
      </c>
      <c r="CF1" s="59" t="s">
        <v>63</v>
      </c>
      <c r="CG1" s="59" t="s">
        <v>64</v>
      </c>
      <c r="CH1" s="59" t="s">
        <v>65</v>
      </c>
      <c r="CI1" s="59" t="s">
        <v>66</v>
      </c>
      <c r="CJ1" s="59" t="s">
        <v>67</v>
      </c>
      <c r="CK1" s="59" t="s">
        <v>68</v>
      </c>
      <c r="CL1" s="59" t="s">
        <v>69</v>
      </c>
      <c r="CM1" s="59" t="s">
        <v>70</v>
      </c>
      <c r="CN1" s="59" t="s">
        <v>71</v>
      </c>
      <c r="CO1" s="59" t="s">
        <v>72</v>
      </c>
      <c r="CP1" s="59" t="s">
        <v>73</v>
      </c>
      <c r="CQ1" s="60" t="s">
        <v>74</v>
      </c>
      <c r="CR1" s="18" t="s">
        <v>75</v>
      </c>
    </row>
    <row r="2" spans="1:96" ht="13.9" customHeight="1" x14ac:dyDescent="0.15">
      <c r="A2" s="6">
        <v>1</v>
      </c>
      <c r="B2" s="6"/>
      <c r="C2" s="6"/>
      <c r="D2" s="7"/>
      <c r="E2" s="7"/>
      <c r="F2" s="6"/>
      <c r="G2" s="9"/>
      <c r="H2" s="9"/>
      <c r="I2" s="6"/>
      <c r="J2" s="9"/>
      <c r="K2" s="6"/>
      <c r="L2" s="6"/>
      <c r="M2" s="6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55">
        <f t="shared" ref="CA2:CA33" si="0">D2</f>
        <v>0</v>
      </c>
      <c r="CB2" s="6" t="str">
        <f>IFERROR(VLOOKUP(CA2,VRF_DX_KIT_In_DataList!$A$2:$B$10,2,TRUE),"")</f>
        <v/>
      </c>
      <c r="CC2" s="6" t="str">
        <f>IFERROR(VLOOKUP(CA2,VRF_DX_KIT_In_DataList!$A$2:$C$4,3,TRUE),"")</f>
        <v/>
      </c>
      <c r="CD2" s="6">
        <f t="shared" ref="CD2:CD33" si="1">IFERROR(F2*188,"")</f>
        <v>0</v>
      </c>
      <c r="CE2" s="10" t="str">
        <f>IFERROR(VLOOKUP(CA2,VRF_DX_KIT_In_DataList!$A$2:$D$10,4,TRUE),"")</f>
        <v/>
      </c>
      <c r="CF2" s="10" t="str">
        <f>IFERROR(VLOOKUP(CA2,VRF_DX_KIT_In_DataList!$A$2:$E$10,5,TRUE),"")</f>
        <v/>
      </c>
      <c r="CG2" s="10" t="str">
        <f>IFERROR(VLOOKUP(CA2,VRF_DX_KIT_In_DataList!A2:$H$10,6,TRUE),"")</f>
        <v/>
      </c>
      <c r="CH2" s="10" t="str">
        <f>IFERROR(VLOOKUP(CA2,VRF_DX_KIT_In_DataList!$A$2:$I$10,7,TRUE),"")</f>
        <v/>
      </c>
      <c r="CI2" s="10" t="str">
        <f>IFERROR(VLOOKUP(CA2,VRF_DX_KIT_In_DataList!$A$2:$P$10,8,TRUE),"")</f>
        <v/>
      </c>
      <c r="CJ2" s="10" t="str">
        <f>IFERROR(VLOOKUP(CA2,VRF_DX_KIT_In_DataList!$A$2:$P$10,9,TRUE),"")</f>
        <v/>
      </c>
      <c r="CK2" s="10" t="str">
        <f>IFERROR(VLOOKUP(CA2,VRF_DX_KIT_In_DataList!$A$2:$P$10,10,TRUE),"")</f>
        <v/>
      </c>
      <c r="CL2" s="10" t="str">
        <f>IFERROR(VLOOKUP(CA2,VRF_DX_KIT_In_DataList!$A$2:$P$10,11,TRUE),"")</f>
        <v/>
      </c>
      <c r="CM2" s="10" t="str">
        <f>IFERROR(VLOOKUP(CA2,VRF_DX_KIT_In_DataList!$A$2:$P$10,12,TRUE),"")</f>
        <v/>
      </c>
      <c r="CN2" s="10" t="str">
        <f>IFERROR(VLOOKUP(CA2,VRF_DX_KIT_In_DataList!$A$2:$P$10,13,TRUE),"")</f>
        <v/>
      </c>
      <c r="CO2" s="10" t="str">
        <f>IFERROR(VLOOKUP(CA2,VRF_DX_KIT_In_DataList!$A$2:$P$10,14,TRUE),"")</f>
        <v/>
      </c>
      <c r="CP2" s="10" t="str">
        <f>IFERROR(VLOOKUP(CA2,VRF_DX_KIT_In_DataList!$A$2:$P$10,15,TRUE),"")</f>
        <v/>
      </c>
      <c r="CQ2" s="10" t="str">
        <f>IFERROR(VLOOKUP(CA2,VRF_DX_KIT_In_DataList!$A$2:$P$10,16,TRUE),"")</f>
        <v/>
      </c>
      <c r="CR2" s="10" t="str">
        <f>IF(N2&lt;&gt;"",VLOOKUP(N2,VRF_DX_KIT_In_DataList!$R2:$S51,2,FALSE),"")</f>
        <v/>
      </c>
    </row>
    <row r="3" spans="1:96" ht="13.9" customHeight="1" x14ac:dyDescent="0.15">
      <c r="A3" s="6">
        <v>2</v>
      </c>
      <c r="B3" s="6"/>
      <c r="C3" s="6"/>
      <c r="D3" s="7"/>
      <c r="E3" s="7"/>
      <c r="F3" s="6"/>
      <c r="G3" s="9"/>
      <c r="H3" s="9"/>
      <c r="I3" s="6"/>
      <c r="J3" s="9"/>
      <c r="K3" s="6"/>
      <c r="L3" s="6"/>
      <c r="M3" s="6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55">
        <f t="shared" si="0"/>
        <v>0</v>
      </c>
      <c r="CB3" s="6" t="str">
        <f>IFERROR(VLOOKUP(CA3,VRF_DX_KIT_In_DataList!$A$2:$B$10,2,TRUE),"")</f>
        <v/>
      </c>
      <c r="CC3" s="6" t="str">
        <f>IFERROR(VLOOKUP(CA3,VRF_DX_KIT_In_DataList!$A$2:$C$4,3,TRUE),"")</f>
        <v/>
      </c>
      <c r="CD3" s="6">
        <f t="shared" si="1"/>
        <v>0</v>
      </c>
      <c r="CE3" s="10" t="str">
        <f>IFERROR(VLOOKUP(CA3,VRF_DX_KIT_In_DataList!$A$2:$D$10,4,TRUE),"")</f>
        <v/>
      </c>
      <c r="CF3" s="10" t="str">
        <f>IFERROR(VLOOKUP(CA3,VRF_DX_KIT_In_DataList!$A$2:$E$10,5,TRUE),"")</f>
        <v/>
      </c>
      <c r="CG3" s="10" t="str">
        <f>IFERROR(VLOOKUP(CA3,VRF_DX_KIT_In_DataList!A3:$H$10,6,TRUE),"")</f>
        <v/>
      </c>
      <c r="CH3" s="10" t="str">
        <f>IFERROR(VLOOKUP(CA3,VRF_DX_KIT_In_DataList!$A$2:$I$10,7,TRUE),"")</f>
        <v/>
      </c>
      <c r="CI3" s="10" t="str">
        <f>IFERROR(VLOOKUP(CA3,VRF_DX_KIT_In_DataList!$A$2:$P$10,8,TRUE),"")</f>
        <v/>
      </c>
      <c r="CJ3" s="10" t="str">
        <f>IFERROR(VLOOKUP(CA3,VRF_DX_KIT_In_DataList!$A$2:$P$10,9,TRUE),"")</f>
        <v/>
      </c>
      <c r="CK3" s="10" t="str">
        <f>IFERROR(VLOOKUP(CA3,VRF_DX_KIT_In_DataList!$A$2:$P$10,10,TRUE),"")</f>
        <v/>
      </c>
      <c r="CL3" s="10" t="str">
        <f>IFERROR(VLOOKUP(CA3,VRF_DX_KIT_In_DataList!$A$2:$P$10,11,TRUE),"")</f>
        <v/>
      </c>
      <c r="CM3" s="10" t="str">
        <f>IFERROR(VLOOKUP(CA3,VRF_DX_KIT_In_DataList!$A$2:$P$10,12,TRUE),"")</f>
        <v/>
      </c>
      <c r="CN3" s="10" t="str">
        <f>IFERROR(VLOOKUP(CA3,VRF_DX_KIT_In_DataList!$A$2:$P$10,13,TRUE),"")</f>
        <v/>
      </c>
      <c r="CO3" s="10" t="str">
        <f>IFERROR(VLOOKUP(CA3,VRF_DX_KIT_In_DataList!$A$2:$P$10,14,TRUE),"")</f>
        <v/>
      </c>
      <c r="CP3" s="10" t="str">
        <f>IFERROR(VLOOKUP(CA3,VRF_DX_KIT_In_DataList!$A$2:$P$10,15,TRUE),"")</f>
        <v/>
      </c>
      <c r="CQ3" s="10" t="str">
        <f>IFERROR(VLOOKUP(CA3,VRF_DX_KIT_In_DataList!$A$2:$P$10,16,TRUE),"")</f>
        <v/>
      </c>
      <c r="CR3" s="10" t="str">
        <f>IF(N3&lt;&gt;"",VLOOKUP(N3,VRF_DX_KIT_In_DataList!$R3:$S52,2,FALSE),"")</f>
        <v/>
      </c>
    </row>
    <row r="4" spans="1:96" ht="13.9" customHeight="1" x14ac:dyDescent="0.15">
      <c r="A4" s="6">
        <v>3</v>
      </c>
      <c r="B4" s="6"/>
      <c r="C4" s="6"/>
      <c r="D4" s="7"/>
      <c r="E4" s="7"/>
      <c r="F4" s="6"/>
      <c r="G4" s="9"/>
      <c r="H4" s="9"/>
      <c r="I4" s="6"/>
      <c r="J4" s="9"/>
      <c r="K4" s="6"/>
      <c r="L4" s="6"/>
      <c r="M4" s="6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55">
        <f t="shared" si="0"/>
        <v>0</v>
      </c>
      <c r="CB4" s="6" t="str">
        <f>IFERROR(VLOOKUP(CA4,VRF_DX_KIT_In_DataList!$A$2:$B$10,2,TRUE),"")</f>
        <v/>
      </c>
      <c r="CC4" s="6" t="str">
        <f>IFERROR(VLOOKUP(CA4,VRF_DX_KIT_In_DataList!$A$2:$C$4,3,TRUE),"")</f>
        <v/>
      </c>
      <c r="CD4" s="6">
        <f t="shared" si="1"/>
        <v>0</v>
      </c>
      <c r="CE4" s="10" t="str">
        <f>IFERROR(VLOOKUP(CA4,VRF_DX_KIT_In_DataList!$A$2:$D$10,4,TRUE),"")</f>
        <v/>
      </c>
      <c r="CF4" s="10" t="str">
        <f>IFERROR(VLOOKUP(CA4,VRF_DX_KIT_In_DataList!$A$2:$E$10,5,TRUE),"")</f>
        <v/>
      </c>
      <c r="CG4" s="10" t="str">
        <f>IFERROR(VLOOKUP(CA4,VRF_DX_KIT_In_DataList!A4:$H$10,6,TRUE),"")</f>
        <v/>
      </c>
      <c r="CH4" s="10" t="str">
        <f>IFERROR(VLOOKUP(CA4,VRF_DX_KIT_In_DataList!$A$2:$I$10,7,TRUE),"")</f>
        <v/>
      </c>
      <c r="CI4" s="10" t="str">
        <f>IFERROR(VLOOKUP(CA4,VRF_DX_KIT_In_DataList!$A$2:$P$10,8,TRUE),"")</f>
        <v/>
      </c>
      <c r="CJ4" s="10" t="str">
        <f>IFERROR(VLOOKUP(CA4,VRF_DX_KIT_In_DataList!$A$2:$P$10,9,TRUE),"")</f>
        <v/>
      </c>
      <c r="CK4" s="10" t="str">
        <f>IFERROR(VLOOKUP(CA4,VRF_DX_KIT_In_DataList!$A$2:$P$10,10,TRUE),"")</f>
        <v/>
      </c>
      <c r="CL4" s="10" t="str">
        <f>IFERROR(VLOOKUP(CA4,VRF_DX_KIT_In_DataList!$A$2:$P$10,11,TRUE),"")</f>
        <v/>
      </c>
      <c r="CM4" s="10" t="str">
        <f>IFERROR(VLOOKUP(CA4,VRF_DX_KIT_In_DataList!$A$2:$P$10,12,TRUE),"")</f>
        <v/>
      </c>
      <c r="CN4" s="10" t="str">
        <f>IFERROR(VLOOKUP(CA4,VRF_DX_KIT_In_DataList!$A$2:$P$10,13,TRUE),"")</f>
        <v/>
      </c>
      <c r="CO4" s="10" t="str">
        <f>IFERROR(VLOOKUP(CA4,VRF_DX_KIT_In_DataList!$A$2:$P$10,14,TRUE),"")</f>
        <v/>
      </c>
      <c r="CP4" s="10" t="str">
        <f>IFERROR(VLOOKUP(CA4,VRF_DX_KIT_In_DataList!$A$2:$P$10,15,TRUE),"")</f>
        <v/>
      </c>
      <c r="CQ4" s="10" t="str">
        <f>IFERROR(VLOOKUP(CA4,VRF_DX_KIT_In_DataList!$A$2:$P$10,16,TRUE),"")</f>
        <v/>
      </c>
      <c r="CR4" s="10" t="str">
        <f>IF(N4&lt;&gt;"",VLOOKUP(N4,VRF_DX_KIT_In_DataList!$R4:$S53,2,FALSE),"")</f>
        <v/>
      </c>
    </row>
    <row r="5" spans="1:96" ht="13.9" customHeight="1" x14ac:dyDescent="0.15">
      <c r="A5" s="6">
        <v>4</v>
      </c>
      <c r="B5" s="6"/>
      <c r="C5" s="6"/>
      <c r="D5" s="7"/>
      <c r="E5" s="6"/>
      <c r="F5" s="6"/>
      <c r="G5" s="9"/>
      <c r="H5" s="9"/>
      <c r="I5" s="6"/>
      <c r="J5" s="9"/>
      <c r="K5" s="6"/>
      <c r="L5" s="6"/>
      <c r="M5" s="6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55">
        <f t="shared" si="0"/>
        <v>0</v>
      </c>
      <c r="CB5" s="6" t="str">
        <f>IFERROR(VLOOKUP(CA5,VRF_DX_KIT_In_DataList!$A$2:$B$10,2,TRUE),"")</f>
        <v/>
      </c>
      <c r="CC5" s="6" t="str">
        <f>IFERROR(VLOOKUP(CA5,VRF_DX_KIT_In_DataList!$A$2:$C$4,3,TRUE),"")</f>
        <v/>
      </c>
      <c r="CD5" s="6">
        <f t="shared" si="1"/>
        <v>0</v>
      </c>
      <c r="CE5" s="10" t="str">
        <f>IFERROR(VLOOKUP(CA5,VRF_DX_KIT_In_DataList!$A$2:$D$10,4,TRUE),"")</f>
        <v/>
      </c>
      <c r="CF5" s="10" t="str">
        <f>IFERROR(VLOOKUP(CA5,VRF_DX_KIT_In_DataList!$A$2:$E$10,5,TRUE),"")</f>
        <v/>
      </c>
      <c r="CG5" s="10" t="str">
        <f>IFERROR(VLOOKUP(CA5,VRF_DX_KIT_In_DataList!A5:$H$10,6,TRUE),"")</f>
        <v/>
      </c>
      <c r="CH5" s="10" t="str">
        <f>IFERROR(VLOOKUP(CA5,VRF_DX_KIT_In_DataList!$A$2:$I$10,7,TRUE),"")</f>
        <v/>
      </c>
      <c r="CI5" s="10" t="str">
        <f>IFERROR(VLOOKUP(CA5,VRF_DX_KIT_In_DataList!$A$2:$P$10,8,TRUE),"")</f>
        <v/>
      </c>
      <c r="CJ5" s="10" t="str">
        <f>IFERROR(VLOOKUP(CA5,VRF_DX_KIT_In_DataList!$A$2:$P$10,9,TRUE),"")</f>
        <v/>
      </c>
      <c r="CK5" s="10" t="str">
        <f>IFERROR(VLOOKUP(CA5,VRF_DX_KIT_In_DataList!$A$2:$P$10,10,TRUE),"")</f>
        <v/>
      </c>
      <c r="CL5" s="10" t="str">
        <f>IFERROR(VLOOKUP(CA5,VRF_DX_KIT_In_DataList!$A$2:$P$10,11,TRUE),"")</f>
        <v/>
      </c>
      <c r="CM5" s="10" t="str">
        <f>IFERROR(VLOOKUP(CA5,VRF_DX_KIT_In_DataList!$A$2:$P$10,12,TRUE),"")</f>
        <v/>
      </c>
      <c r="CN5" s="10" t="str">
        <f>IFERROR(VLOOKUP(CA5,VRF_DX_KIT_In_DataList!$A$2:$P$10,13,TRUE),"")</f>
        <v/>
      </c>
      <c r="CO5" s="10" t="str">
        <f>IFERROR(VLOOKUP(CA5,VRF_DX_KIT_In_DataList!$A$2:$P$10,14,TRUE),"")</f>
        <v/>
      </c>
      <c r="CP5" s="10" t="str">
        <f>IFERROR(VLOOKUP(CA5,VRF_DX_KIT_In_DataList!$A$2:$P$10,15,TRUE),"")</f>
        <v/>
      </c>
      <c r="CQ5" s="10" t="str">
        <f>IFERROR(VLOOKUP(CA5,VRF_DX_KIT_In_DataList!$A$2:$P$10,16,TRUE),"")</f>
        <v/>
      </c>
      <c r="CR5" s="10" t="str">
        <f>IF(N5&lt;&gt;"",VLOOKUP(N5,VRF_DX_KIT_In_DataList!$R5:$S54,2,FALSE),"")</f>
        <v/>
      </c>
    </row>
    <row r="6" spans="1:96" ht="13.9" customHeight="1" x14ac:dyDescent="0.15">
      <c r="A6" s="6">
        <v>5</v>
      </c>
      <c r="B6" s="6"/>
      <c r="C6" s="6"/>
      <c r="D6" s="7"/>
      <c r="E6" s="7"/>
      <c r="F6" s="6"/>
      <c r="G6" s="9"/>
      <c r="H6" s="9"/>
      <c r="I6" s="6"/>
      <c r="J6" s="9"/>
      <c r="K6" s="6"/>
      <c r="L6" s="6"/>
      <c r="M6" s="6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55">
        <f t="shared" si="0"/>
        <v>0</v>
      </c>
      <c r="CB6" s="6" t="str">
        <f>IFERROR(VLOOKUP(CA6,VRF_DX_KIT_In_DataList!$A$2:$B$10,2,TRUE),"")</f>
        <v/>
      </c>
      <c r="CC6" s="6" t="str">
        <f>IFERROR(VLOOKUP(CA6,VRF_DX_KIT_In_DataList!$A$2:$C$4,3,TRUE),"")</f>
        <v/>
      </c>
      <c r="CD6" s="6">
        <f t="shared" si="1"/>
        <v>0</v>
      </c>
      <c r="CE6" s="10" t="str">
        <f>IFERROR(VLOOKUP(CA6,VRF_DX_KIT_In_DataList!$A$2:$D$10,4,TRUE),"")</f>
        <v/>
      </c>
      <c r="CF6" s="10" t="str">
        <f>IFERROR(VLOOKUP(CA6,VRF_DX_KIT_In_DataList!$A$2:$E$10,5,TRUE),"")</f>
        <v/>
      </c>
      <c r="CG6" s="10" t="str">
        <f>IFERROR(VLOOKUP(CA6,VRF_DX_KIT_In_DataList!A6:$H$10,6,TRUE),"")</f>
        <v/>
      </c>
      <c r="CH6" s="10" t="str">
        <f>IFERROR(VLOOKUP(CA6,VRF_DX_KIT_In_DataList!$A$2:$I$10,7,TRUE),"")</f>
        <v/>
      </c>
      <c r="CI6" s="10" t="str">
        <f>IFERROR(VLOOKUP(CA6,VRF_DX_KIT_In_DataList!$A$2:$P$10,8,TRUE),"")</f>
        <v/>
      </c>
      <c r="CJ6" s="10" t="str">
        <f>IFERROR(VLOOKUP(CA6,VRF_DX_KIT_In_DataList!$A$2:$P$10,9,TRUE),"")</f>
        <v/>
      </c>
      <c r="CK6" s="10" t="str">
        <f>IFERROR(VLOOKUP(CA6,VRF_DX_KIT_In_DataList!$A$2:$P$10,10,TRUE),"")</f>
        <v/>
      </c>
      <c r="CL6" s="10" t="str">
        <f>IFERROR(VLOOKUP(CA6,VRF_DX_KIT_In_DataList!$A$2:$P$10,11,TRUE),"")</f>
        <v/>
      </c>
      <c r="CM6" s="10" t="str">
        <f>IFERROR(VLOOKUP(CA6,VRF_DX_KIT_In_DataList!$A$2:$P$10,12,TRUE),"")</f>
        <v/>
      </c>
      <c r="CN6" s="10" t="str">
        <f>IFERROR(VLOOKUP(CA6,VRF_DX_KIT_In_DataList!$A$2:$P$10,13,TRUE),"")</f>
        <v/>
      </c>
      <c r="CO6" s="10" t="str">
        <f>IFERROR(VLOOKUP(CA6,VRF_DX_KIT_In_DataList!$A$2:$P$10,14,TRUE),"")</f>
        <v/>
      </c>
      <c r="CP6" s="10" t="str">
        <f>IFERROR(VLOOKUP(CA6,VRF_DX_KIT_In_DataList!$A$2:$P$10,15,TRUE),"")</f>
        <v/>
      </c>
      <c r="CQ6" s="10" t="str">
        <f>IFERROR(VLOOKUP(CA6,VRF_DX_KIT_In_DataList!$A$2:$P$10,16,TRUE),"")</f>
        <v/>
      </c>
      <c r="CR6" s="10" t="str">
        <f>IF(N6&lt;&gt;"",VLOOKUP(N6,VRF_DX_KIT_In_DataList!$R6:$S55,2,FALSE),"")</f>
        <v/>
      </c>
    </row>
    <row r="7" spans="1:96" ht="13.9" customHeight="1" x14ac:dyDescent="0.15">
      <c r="A7" s="6">
        <v>6</v>
      </c>
      <c r="B7" s="6"/>
      <c r="C7" s="6"/>
      <c r="D7" s="7"/>
      <c r="E7" s="7"/>
      <c r="F7" s="6"/>
      <c r="G7" s="9"/>
      <c r="H7" s="9"/>
      <c r="I7" s="6"/>
      <c r="J7" s="9"/>
      <c r="K7" s="6"/>
      <c r="L7" s="6"/>
      <c r="M7" s="6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55">
        <f t="shared" si="0"/>
        <v>0</v>
      </c>
      <c r="CB7" s="6" t="str">
        <f>IFERROR(VLOOKUP(CA7,VRF_DX_KIT_In_DataList!$A$2:$B$10,2,TRUE),"")</f>
        <v/>
      </c>
      <c r="CC7" s="6" t="str">
        <f>IFERROR(VLOOKUP(CA7,VRF_DX_KIT_In_DataList!$A$2:$C$4,3,TRUE),"")</f>
        <v/>
      </c>
      <c r="CD7" s="6">
        <f t="shared" si="1"/>
        <v>0</v>
      </c>
      <c r="CE7" s="10" t="str">
        <f>IFERROR(VLOOKUP(CA7,VRF_DX_KIT_In_DataList!$A$2:$D$10,4,TRUE),"")</f>
        <v/>
      </c>
      <c r="CF7" s="10" t="str">
        <f>IFERROR(VLOOKUP(CA7,VRF_DX_KIT_In_DataList!$A$2:$E$10,5,TRUE),"")</f>
        <v/>
      </c>
      <c r="CG7" s="10" t="str">
        <f>IFERROR(VLOOKUP(CA7,VRF_DX_KIT_In_DataList!A7:$H$10,6,TRUE),"")</f>
        <v/>
      </c>
      <c r="CH7" s="10" t="str">
        <f>IFERROR(VLOOKUP(CA7,VRF_DX_KIT_In_DataList!$A$2:$I$10,7,TRUE),"")</f>
        <v/>
      </c>
      <c r="CI7" s="10" t="str">
        <f>IFERROR(VLOOKUP(CA7,VRF_DX_KIT_In_DataList!$A$2:$P$10,8,TRUE),"")</f>
        <v/>
      </c>
      <c r="CJ7" s="10" t="str">
        <f>IFERROR(VLOOKUP(CA7,VRF_DX_KIT_In_DataList!$A$2:$P$10,9,TRUE),"")</f>
        <v/>
      </c>
      <c r="CK7" s="10" t="str">
        <f>IFERROR(VLOOKUP(CA7,VRF_DX_KIT_In_DataList!$A$2:$P$10,10,TRUE),"")</f>
        <v/>
      </c>
      <c r="CL7" s="10" t="str">
        <f>IFERROR(VLOOKUP(CA7,VRF_DX_KIT_In_DataList!$A$2:$P$10,11,TRUE),"")</f>
        <v/>
      </c>
      <c r="CM7" s="10" t="str">
        <f>IFERROR(VLOOKUP(CA7,VRF_DX_KIT_In_DataList!$A$2:$P$10,12,TRUE),"")</f>
        <v/>
      </c>
      <c r="CN7" s="10" t="str">
        <f>IFERROR(VLOOKUP(CA7,VRF_DX_KIT_In_DataList!$A$2:$P$10,13,TRUE),"")</f>
        <v/>
      </c>
      <c r="CO7" s="10" t="str">
        <f>IFERROR(VLOOKUP(CA7,VRF_DX_KIT_In_DataList!$A$2:$P$10,14,TRUE),"")</f>
        <v/>
      </c>
      <c r="CP7" s="10" t="str">
        <f>IFERROR(VLOOKUP(CA7,VRF_DX_KIT_In_DataList!$A$2:$P$10,15,TRUE),"")</f>
        <v/>
      </c>
      <c r="CQ7" s="10" t="str">
        <f>IFERROR(VLOOKUP(CA7,VRF_DX_KIT_In_DataList!$A$2:$P$10,16,TRUE),"")</f>
        <v/>
      </c>
      <c r="CR7" s="10" t="str">
        <f>IF(N7&lt;&gt;"",VLOOKUP(N7,VRF_DX_KIT_In_DataList!$R7:$S56,2,FALSE),"")</f>
        <v/>
      </c>
    </row>
    <row r="8" spans="1:96" ht="13.9" customHeight="1" x14ac:dyDescent="0.15">
      <c r="A8" s="6">
        <v>7</v>
      </c>
      <c r="B8" s="6"/>
      <c r="C8" s="6"/>
      <c r="D8" s="7"/>
      <c r="E8" s="7"/>
      <c r="F8" s="6"/>
      <c r="G8" s="9"/>
      <c r="H8" s="9"/>
      <c r="I8" s="6"/>
      <c r="J8" s="9"/>
      <c r="K8" s="6"/>
      <c r="L8" s="6"/>
      <c r="M8" s="6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55">
        <f t="shared" si="0"/>
        <v>0</v>
      </c>
      <c r="CB8" s="6" t="str">
        <f>IFERROR(VLOOKUP(CA8,VRF_DX_KIT_In_DataList!$A$2:$B$10,2,TRUE),"")</f>
        <v/>
      </c>
      <c r="CC8" s="6" t="str">
        <f>IFERROR(VLOOKUP(CA8,VRF_DX_KIT_In_DataList!$A$2:$C$4,3,TRUE),"")</f>
        <v/>
      </c>
      <c r="CD8" s="6">
        <f t="shared" si="1"/>
        <v>0</v>
      </c>
      <c r="CE8" s="10" t="str">
        <f>IFERROR(VLOOKUP(CA8,VRF_DX_KIT_In_DataList!$A$2:$D$10,4,TRUE),"")</f>
        <v/>
      </c>
      <c r="CF8" s="10" t="str">
        <f>IFERROR(VLOOKUP(CA8,VRF_DX_KIT_In_DataList!$A$2:$E$10,5,TRUE),"")</f>
        <v/>
      </c>
      <c r="CG8" s="10" t="str">
        <f>IFERROR(VLOOKUP(CA8,VRF_DX_KIT_In_DataList!A8:$H$10,6,TRUE),"")</f>
        <v/>
      </c>
      <c r="CH8" s="10" t="str">
        <f>IFERROR(VLOOKUP(CA8,VRF_DX_KIT_In_DataList!$A$2:$I$10,7,TRUE),"")</f>
        <v/>
      </c>
      <c r="CI8" s="10" t="str">
        <f>IFERROR(VLOOKUP(CA8,VRF_DX_KIT_In_DataList!$A$2:$P$10,8,TRUE),"")</f>
        <v/>
      </c>
      <c r="CJ8" s="10" t="str">
        <f>IFERROR(VLOOKUP(CA8,VRF_DX_KIT_In_DataList!$A$2:$P$10,9,TRUE),"")</f>
        <v/>
      </c>
      <c r="CK8" s="10" t="str">
        <f>IFERROR(VLOOKUP(CA8,VRF_DX_KIT_In_DataList!$A$2:$P$10,10,TRUE),"")</f>
        <v/>
      </c>
      <c r="CL8" s="10" t="str">
        <f>IFERROR(VLOOKUP(CA8,VRF_DX_KIT_In_DataList!$A$2:$P$10,11,TRUE),"")</f>
        <v/>
      </c>
      <c r="CM8" s="10" t="str">
        <f>IFERROR(VLOOKUP(CA8,VRF_DX_KIT_In_DataList!$A$2:$P$10,12,TRUE),"")</f>
        <v/>
      </c>
      <c r="CN8" s="10" t="str">
        <f>IFERROR(VLOOKUP(CA8,VRF_DX_KIT_In_DataList!$A$2:$P$10,13,TRUE),"")</f>
        <v/>
      </c>
      <c r="CO8" s="10" t="str">
        <f>IFERROR(VLOOKUP(CA8,VRF_DX_KIT_In_DataList!$A$2:$P$10,14,TRUE),"")</f>
        <v/>
      </c>
      <c r="CP8" s="10" t="str">
        <f>IFERROR(VLOOKUP(CA8,VRF_DX_KIT_In_DataList!$A$2:$P$10,15,TRUE),"")</f>
        <v/>
      </c>
      <c r="CQ8" s="10" t="str">
        <f>IFERROR(VLOOKUP(CA8,VRF_DX_KIT_In_DataList!$A$2:$P$10,16,TRUE),"")</f>
        <v/>
      </c>
      <c r="CR8" s="10" t="str">
        <f>IF(N8&lt;&gt;"",VLOOKUP(N8,VRF_DX_KIT_In_DataList!$R8:$S57,2,FALSE),"")</f>
        <v/>
      </c>
    </row>
    <row r="9" spans="1:96" ht="13.9" customHeight="1" x14ac:dyDescent="0.15">
      <c r="A9" s="6">
        <v>8</v>
      </c>
      <c r="B9" s="6"/>
      <c r="C9" s="6"/>
      <c r="D9" s="7"/>
      <c r="E9" s="7"/>
      <c r="F9" s="6"/>
      <c r="G9" s="9"/>
      <c r="H9" s="9"/>
      <c r="I9" s="6"/>
      <c r="J9" s="9"/>
      <c r="K9" s="6"/>
      <c r="L9" s="6"/>
      <c r="M9" s="6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55">
        <f t="shared" si="0"/>
        <v>0</v>
      </c>
      <c r="CB9" s="6" t="str">
        <f>IFERROR(VLOOKUP(CA9,VRF_DX_KIT_In_DataList!$A$2:$B$10,2,TRUE),"")</f>
        <v/>
      </c>
      <c r="CC9" s="6" t="str">
        <f>IFERROR(VLOOKUP(CA9,VRF_DX_KIT_In_DataList!$A$2:$C$4,3,TRUE),"")</f>
        <v/>
      </c>
      <c r="CD9" s="6">
        <f t="shared" si="1"/>
        <v>0</v>
      </c>
      <c r="CE9" s="10" t="str">
        <f>IFERROR(VLOOKUP(CA9,VRF_DX_KIT_In_DataList!$A$2:$D$10,4,TRUE),"")</f>
        <v/>
      </c>
      <c r="CF9" s="10" t="str">
        <f>IFERROR(VLOOKUP(CA9,VRF_DX_KIT_In_DataList!$A$2:$E$10,5,TRUE),"")</f>
        <v/>
      </c>
      <c r="CG9" s="10" t="str">
        <f>IFERROR(VLOOKUP(CA9,VRF_DX_KIT_In_DataList!A9:$H$10,6,TRUE),"")</f>
        <v/>
      </c>
      <c r="CH9" s="10" t="str">
        <f>IFERROR(VLOOKUP(CA9,VRF_DX_KIT_In_DataList!$A$2:$I$10,7,TRUE),"")</f>
        <v/>
      </c>
      <c r="CI9" s="10" t="str">
        <f>IFERROR(VLOOKUP(CA9,VRF_DX_KIT_In_DataList!$A$2:$P$10,8,TRUE),"")</f>
        <v/>
      </c>
      <c r="CJ9" s="10" t="str">
        <f>IFERROR(VLOOKUP(CA9,VRF_DX_KIT_In_DataList!$A$2:$P$10,9,TRUE),"")</f>
        <v/>
      </c>
      <c r="CK9" s="10" t="str">
        <f>IFERROR(VLOOKUP(CA9,VRF_DX_KIT_In_DataList!$A$2:$P$10,10,TRUE),"")</f>
        <v/>
      </c>
      <c r="CL9" s="10" t="str">
        <f>IFERROR(VLOOKUP(CA9,VRF_DX_KIT_In_DataList!$A$2:$P$10,11,TRUE),"")</f>
        <v/>
      </c>
      <c r="CM9" s="10" t="str">
        <f>IFERROR(VLOOKUP(CA9,VRF_DX_KIT_In_DataList!$A$2:$P$10,12,TRUE),"")</f>
        <v/>
      </c>
      <c r="CN9" s="10" t="str">
        <f>IFERROR(VLOOKUP(CA9,VRF_DX_KIT_In_DataList!$A$2:$P$10,13,TRUE),"")</f>
        <v/>
      </c>
      <c r="CO9" s="10" t="str">
        <f>IFERROR(VLOOKUP(CA9,VRF_DX_KIT_In_DataList!$A$2:$P$10,14,TRUE),"")</f>
        <v/>
      </c>
      <c r="CP9" s="10" t="str">
        <f>IFERROR(VLOOKUP(CA9,VRF_DX_KIT_In_DataList!$A$2:$P$10,15,TRUE),"")</f>
        <v/>
      </c>
      <c r="CQ9" s="10" t="str">
        <f>IFERROR(VLOOKUP(CA9,VRF_DX_KIT_In_DataList!$A$2:$P$10,16,TRUE),"")</f>
        <v/>
      </c>
      <c r="CR9" s="10" t="str">
        <f>IF(N9&lt;&gt;"",VLOOKUP(N9,VRF_DX_KIT_In_DataList!$R9:$S58,2,FALSE),"")</f>
        <v/>
      </c>
    </row>
    <row r="10" spans="1:96" ht="13.9" customHeight="1" x14ac:dyDescent="0.15">
      <c r="A10" s="6">
        <v>9</v>
      </c>
      <c r="B10" s="6"/>
      <c r="C10" s="6"/>
      <c r="D10" s="7"/>
      <c r="E10" s="7"/>
      <c r="F10" s="6"/>
      <c r="G10" s="9"/>
      <c r="H10" s="9"/>
      <c r="I10" s="6"/>
      <c r="J10" s="9"/>
      <c r="K10" s="6"/>
      <c r="L10" s="6"/>
      <c r="M10" s="6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55">
        <f t="shared" si="0"/>
        <v>0</v>
      </c>
      <c r="CB10" s="6" t="str">
        <f>IFERROR(VLOOKUP(CA10,VRF_DX_KIT_In_DataList!$A$2:$B$10,2,TRUE),"")</f>
        <v/>
      </c>
      <c r="CC10" s="6" t="str">
        <f>IFERROR(VLOOKUP(CA10,VRF_DX_KIT_In_DataList!$A$2:$C$4,3,TRUE),"")</f>
        <v/>
      </c>
      <c r="CD10" s="6">
        <f t="shared" si="1"/>
        <v>0</v>
      </c>
      <c r="CE10" s="10" t="str">
        <f>IFERROR(VLOOKUP(CA10,VRF_DX_KIT_In_DataList!$A$2:$D$10,4,TRUE),"")</f>
        <v/>
      </c>
      <c r="CF10" s="10" t="str">
        <f>IFERROR(VLOOKUP(CA10,VRF_DX_KIT_In_DataList!$A$2:$E$10,5,TRUE),"")</f>
        <v/>
      </c>
      <c r="CG10" s="10" t="str">
        <f>IFERROR(VLOOKUP(CA10,VRF_DX_KIT_In_DataList!A10:$H$10,6,TRUE),"")</f>
        <v/>
      </c>
      <c r="CH10" s="10" t="str">
        <f>IFERROR(VLOOKUP(CA10,VRF_DX_KIT_In_DataList!$A$2:$I$10,7,TRUE),"")</f>
        <v/>
      </c>
      <c r="CI10" s="10" t="str">
        <f>IFERROR(VLOOKUP(CA10,VRF_DX_KIT_In_DataList!$A$2:$P$10,8,TRUE),"")</f>
        <v/>
      </c>
      <c r="CJ10" s="10" t="str">
        <f>IFERROR(VLOOKUP(CA10,VRF_DX_KIT_In_DataList!$A$2:$P$10,9,TRUE),"")</f>
        <v/>
      </c>
      <c r="CK10" s="10" t="str">
        <f>IFERROR(VLOOKUP(CA10,VRF_DX_KIT_In_DataList!$A$2:$P$10,10,TRUE),"")</f>
        <v/>
      </c>
      <c r="CL10" s="10" t="str">
        <f>IFERROR(VLOOKUP(CA10,VRF_DX_KIT_In_DataList!$A$2:$P$10,11,TRUE),"")</f>
        <v/>
      </c>
      <c r="CM10" s="10" t="str">
        <f>IFERROR(VLOOKUP(CA10,VRF_DX_KIT_In_DataList!$A$2:$P$10,12,TRUE),"")</f>
        <v/>
      </c>
      <c r="CN10" s="10" t="str">
        <f>IFERROR(VLOOKUP(CA10,VRF_DX_KIT_In_DataList!$A$2:$P$10,13,TRUE),"")</f>
        <v/>
      </c>
      <c r="CO10" s="10" t="str">
        <f>IFERROR(VLOOKUP(CA10,VRF_DX_KIT_In_DataList!$A$2:$P$10,14,TRUE),"")</f>
        <v/>
      </c>
      <c r="CP10" s="10" t="str">
        <f>IFERROR(VLOOKUP(CA10,VRF_DX_KIT_In_DataList!$A$2:$P$10,15,TRUE),"")</f>
        <v/>
      </c>
      <c r="CQ10" s="10" t="str">
        <f>IFERROR(VLOOKUP(CA10,VRF_DX_KIT_In_DataList!$A$2:$P$10,16,TRUE),"")</f>
        <v/>
      </c>
      <c r="CR10" s="10" t="str">
        <f>IF(N10&lt;&gt;"",VLOOKUP(N10,VRF_DX_KIT_In_DataList!$R10:$S59,2,FALSE),"")</f>
        <v/>
      </c>
    </row>
    <row r="11" spans="1:96" ht="13.9" customHeight="1" x14ac:dyDescent="0.15">
      <c r="A11" s="6">
        <v>10</v>
      </c>
      <c r="B11" s="6"/>
      <c r="C11" s="6"/>
      <c r="D11" s="7"/>
      <c r="E11" s="7"/>
      <c r="F11" s="6"/>
      <c r="G11" s="9"/>
      <c r="H11" s="9"/>
      <c r="I11" s="6"/>
      <c r="J11" s="9"/>
      <c r="K11" s="6"/>
      <c r="L11" s="6"/>
      <c r="M11" s="6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55">
        <f t="shared" si="0"/>
        <v>0</v>
      </c>
      <c r="CB11" s="6" t="str">
        <f>IFERROR(VLOOKUP(CA11,VRF_DX_KIT_In_DataList!$A$2:$B$10,2,TRUE),"")</f>
        <v/>
      </c>
      <c r="CC11" s="6" t="str">
        <f>IFERROR(VLOOKUP(CA11,VRF_DX_KIT_In_DataList!$A$2:$C$4,3,TRUE),"")</f>
        <v/>
      </c>
      <c r="CD11" s="6">
        <f t="shared" si="1"/>
        <v>0</v>
      </c>
      <c r="CE11" s="10" t="str">
        <f>IFERROR(VLOOKUP(CA11,VRF_DX_KIT_In_DataList!$A$2:$D$10,4,TRUE),"")</f>
        <v/>
      </c>
      <c r="CF11" s="10" t="str">
        <f>IFERROR(VLOOKUP(CA11,VRF_DX_KIT_In_DataList!$A$2:$E$10,5,TRUE),"")</f>
        <v/>
      </c>
      <c r="CG11" s="10" t="str">
        <f>IFERROR(VLOOKUP(CA11,VRF_DX_KIT_In_DataList!A$10:$H11,6,TRUE),"")</f>
        <v/>
      </c>
      <c r="CH11" s="10" t="str">
        <f>IFERROR(VLOOKUP(CA11,VRF_DX_KIT_In_DataList!$A$2:$I$10,7,TRUE),"")</f>
        <v/>
      </c>
      <c r="CI11" s="10" t="str">
        <f>IFERROR(VLOOKUP(CA11,VRF_DX_KIT_In_DataList!$A$2:$P$10,8,TRUE),"")</f>
        <v/>
      </c>
      <c r="CJ11" s="10" t="str">
        <f>IFERROR(VLOOKUP(CA11,VRF_DX_KIT_In_DataList!$A$2:$P$10,9,TRUE),"")</f>
        <v/>
      </c>
      <c r="CK11" s="10" t="str">
        <f>IFERROR(VLOOKUP(CA11,VRF_DX_KIT_In_DataList!$A$2:$P$10,10,TRUE),"")</f>
        <v/>
      </c>
      <c r="CL11" s="10" t="str">
        <f>IFERROR(VLOOKUP(CA11,VRF_DX_KIT_In_DataList!$A$2:$P$10,11,TRUE),"")</f>
        <v/>
      </c>
      <c r="CM11" s="10" t="str">
        <f>IFERROR(VLOOKUP(CA11,VRF_DX_KIT_In_DataList!$A$2:$P$10,12,TRUE),"")</f>
        <v/>
      </c>
      <c r="CN11" s="10" t="str">
        <f>IFERROR(VLOOKUP(CA11,VRF_DX_KIT_In_DataList!$A$2:$P$10,13,TRUE),"")</f>
        <v/>
      </c>
      <c r="CO11" s="10" t="str">
        <f>IFERROR(VLOOKUP(CA11,VRF_DX_KIT_In_DataList!$A$2:$P$10,14,TRUE),"")</f>
        <v/>
      </c>
      <c r="CP11" s="10" t="str">
        <f>IFERROR(VLOOKUP(CA11,VRF_DX_KIT_In_DataList!$A$2:$P$10,15,TRUE),"")</f>
        <v/>
      </c>
      <c r="CQ11" s="10" t="str">
        <f>IFERROR(VLOOKUP(CA11,VRF_DX_KIT_In_DataList!$A$2:$P$10,16,TRUE),"")</f>
        <v/>
      </c>
      <c r="CR11" s="10" t="str">
        <f>IF(N11&lt;&gt;"",VLOOKUP(N11,VRF_DX_KIT_In_DataList!$R11:$S60,2,FALSE),"")</f>
        <v/>
      </c>
    </row>
    <row r="12" spans="1:96" ht="13.9" customHeight="1" x14ac:dyDescent="0.15">
      <c r="A12" s="6">
        <v>11</v>
      </c>
      <c r="B12" s="6"/>
      <c r="C12" s="6"/>
      <c r="D12" s="7"/>
      <c r="E12" s="7"/>
      <c r="F12" s="6"/>
      <c r="G12" s="9"/>
      <c r="H12" s="9"/>
      <c r="I12" s="6"/>
      <c r="J12" s="9"/>
      <c r="K12" s="6"/>
      <c r="L12" s="6"/>
      <c r="M12" s="6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55">
        <f t="shared" si="0"/>
        <v>0</v>
      </c>
      <c r="CB12" s="6" t="str">
        <f>IFERROR(VLOOKUP(CA12,VRF_DX_KIT_In_DataList!$A$2:$B$10,2,TRUE),"")</f>
        <v/>
      </c>
      <c r="CC12" s="6" t="str">
        <f>IFERROR(VLOOKUP(CA12,VRF_DX_KIT_In_DataList!$A$2:$C$4,3,TRUE),"")</f>
        <v/>
      </c>
      <c r="CD12" s="6">
        <f t="shared" si="1"/>
        <v>0</v>
      </c>
      <c r="CE12" s="10" t="str">
        <f>IFERROR(VLOOKUP(CA12,VRF_DX_KIT_In_DataList!$A$2:$D$10,4,TRUE),"")</f>
        <v/>
      </c>
      <c r="CF12" s="10" t="str">
        <f>IFERROR(VLOOKUP(CA12,VRF_DX_KIT_In_DataList!$A$2:$E$10,5,TRUE),"")</f>
        <v/>
      </c>
      <c r="CG12" s="10" t="str">
        <f>IFERROR(VLOOKUP(CA12,VRF_DX_KIT_In_DataList!A$10:$H12,6,TRUE),"")</f>
        <v/>
      </c>
      <c r="CH12" s="10" t="str">
        <f>IFERROR(VLOOKUP(CA12,VRF_DX_KIT_In_DataList!$A$2:$I$10,7,TRUE),"")</f>
        <v/>
      </c>
      <c r="CI12" s="10" t="str">
        <f>IFERROR(VLOOKUP(CA12,VRF_DX_KIT_In_DataList!$A$2:$P$10,8,TRUE),"")</f>
        <v/>
      </c>
      <c r="CJ12" s="10" t="str">
        <f>IFERROR(VLOOKUP(CA12,VRF_DX_KIT_In_DataList!$A$2:$P$10,9,TRUE),"")</f>
        <v/>
      </c>
      <c r="CK12" s="10" t="str">
        <f>IFERROR(VLOOKUP(CA12,VRF_DX_KIT_In_DataList!$A$2:$P$10,10,TRUE),"")</f>
        <v/>
      </c>
      <c r="CL12" s="10" t="str">
        <f>IFERROR(VLOOKUP(CA12,VRF_DX_KIT_In_DataList!$A$2:$P$10,11,TRUE),"")</f>
        <v/>
      </c>
      <c r="CM12" s="10" t="str">
        <f>IFERROR(VLOOKUP(CA12,VRF_DX_KIT_In_DataList!$A$2:$P$10,12,TRUE),"")</f>
        <v/>
      </c>
      <c r="CN12" s="10" t="str">
        <f>IFERROR(VLOOKUP(CA12,VRF_DX_KIT_In_DataList!$A$2:$P$10,13,TRUE),"")</f>
        <v/>
      </c>
      <c r="CO12" s="10" t="str">
        <f>IFERROR(VLOOKUP(CA12,VRF_DX_KIT_In_DataList!$A$2:$P$10,14,TRUE),"")</f>
        <v/>
      </c>
      <c r="CP12" s="10" t="str">
        <f>IFERROR(VLOOKUP(CA12,VRF_DX_KIT_In_DataList!$A$2:$P$10,15,TRUE),"")</f>
        <v/>
      </c>
      <c r="CQ12" s="10" t="str">
        <f>IFERROR(VLOOKUP(CA12,VRF_DX_KIT_In_DataList!$A$2:$P$10,16,TRUE),"")</f>
        <v/>
      </c>
      <c r="CR12" s="10" t="str">
        <f>IF(N12&lt;&gt;"",VLOOKUP(N12,VRF_DX_KIT_In_DataList!$R12:$S61,2,FALSE),"")</f>
        <v/>
      </c>
    </row>
    <row r="13" spans="1:96" ht="13.9" customHeight="1" x14ac:dyDescent="0.15">
      <c r="A13" s="6">
        <v>12</v>
      </c>
      <c r="B13" s="6"/>
      <c r="C13" s="6"/>
      <c r="D13" s="7"/>
      <c r="E13" s="7"/>
      <c r="F13" s="6"/>
      <c r="G13" s="9"/>
      <c r="H13" s="9"/>
      <c r="I13" s="6"/>
      <c r="J13" s="9"/>
      <c r="K13" s="6"/>
      <c r="L13" s="6"/>
      <c r="M13" s="6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55">
        <f t="shared" si="0"/>
        <v>0</v>
      </c>
      <c r="CB13" s="6" t="str">
        <f>IFERROR(VLOOKUP(CA13,VRF_DX_KIT_In_DataList!$A$2:$B$10,2,TRUE),"")</f>
        <v/>
      </c>
      <c r="CC13" s="6" t="str">
        <f>IFERROR(VLOOKUP(CA13,VRF_DX_KIT_In_DataList!$A$2:$C$4,3,TRUE),"")</f>
        <v/>
      </c>
      <c r="CD13" s="6">
        <f t="shared" si="1"/>
        <v>0</v>
      </c>
      <c r="CE13" s="10" t="str">
        <f>IFERROR(VLOOKUP(CA13,VRF_DX_KIT_In_DataList!$A$2:$D$10,4,TRUE),"")</f>
        <v/>
      </c>
      <c r="CF13" s="10" t="str">
        <f>IFERROR(VLOOKUP(CA13,VRF_DX_KIT_In_DataList!$A$2:$E$10,5,TRUE),"")</f>
        <v/>
      </c>
      <c r="CG13" s="10" t="str">
        <f>IFERROR(VLOOKUP(CA13,VRF_DX_KIT_In_DataList!A$10:$H13,6,TRUE),"")</f>
        <v/>
      </c>
      <c r="CH13" s="10" t="str">
        <f>IFERROR(VLOOKUP(CA13,VRF_DX_KIT_In_DataList!$A$2:$I$10,7,TRUE),"")</f>
        <v/>
      </c>
      <c r="CI13" s="10" t="str">
        <f>IFERROR(VLOOKUP(CA13,VRF_DX_KIT_In_DataList!$A$2:$P$10,8,TRUE),"")</f>
        <v/>
      </c>
      <c r="CJ13" s="10" t="str">
        <f>IFERROR(VLOOKUP(CA13,VRF_DX_KIT_In_DataList!$A$2:$P$10,9,TRUE),"")</f>
        <v/>
      </c>
      <c r="CK13" s="10" t="str">
        <f>IFERROR(VLOOKUP(CA13,VRF_DX_KIT_In_DataList!$A$2:$P$10,10,TRUE),"")</f>
        <v/>
      </c>
      <c r="CL13" s="10" t="str">
        <f>IFERROR(VLOOKUP(CA13,VRF_DX_KIT_In_DataList!$A$2:$P$10,11,TRUE),"")</f>
        <v/>
      </c>
      <c r="CM13" s="10" t="str">
        <f>IFERROR(VLOOKUP(CA13,VRF_DX_KIT_In_DataList!$A$2:$P$10,12,TRUE),"")</f>
        <v/>
      </c>
      <c r="CN13" s="10" t="str">
        <f>IFERROR(VLOOKUP(CA13,VRF_DX_KIT_In_DataList!$A$2:$P$10,13,TRUE),"")</f>
        <v/>
      </c>
      <c r="CO13" s="10" t="str">
        <f>IFERROR(VLOOKUP(CA13,VRF_DX_KIT_In_DataList!$A$2:$P$10,14,TRUE),"")</f>
        <v/>
      </c>
      <c r="CP13" s="10" t="str">
        <f>IFERROR(VLOOKUP(CA13,VRF_DX_KIT_In_DataList!$A$2:$P$10,15,TRUE),"")</f>
        <v/>
      </c>
      <c r="CQ13" s="10" t="str">
        <f>IFERROR(VLOOKUP(CA13,VRF_DX_KIT_In_DataList!$A$2:$P$10,16,TRUE),"")</f>
        <v/>
      </c>
      <c r="CR13" s="10" t="str">
        <f>IF(N13&lt;&gt;"",VLOOKUP(N13,VRF_DX_KIT_In_DataList!$R13:$S62,2,FALSE),"")</f>
        <v/>
      </c>
    </row>
    <row r="14" spans="1:96" ht="13.9" customHeight="1" x14ac:dyDescent="0.15">
      <c r="A14" s="6">
        <v>13</v>
      </c>
      <c r="B14" s="6"/>
      <c r="C14" s="6"/>
      <c r="D14" s="7"/>
      <c r="E14" s="7"/>
      <c r="F14" s="6"/>
      <c r="G14" s="9"/>
      <c r="H14" s="9"/>
      <c r="I14" s="6"/>
      <c r="J14" s="9"/>
      <c r="K14" s="6"/>
      <c r="L14" s="6"/>
      <c r="M14" s="6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55">
        <f t="shared" si="0"/>
        <v>0</v>
      </c>
      <c r="CB14" s="6" t="str">
        <f>IFERROR(VLOOKUP(CA14,VRF_DX_KIT_In_DataList!$A$2:$B$10,2,TRUE),"")</f>
        <v/>
      </c>
      <c r="CC14" s="6" t="str">
        <f>IFERROR(VLOOKUP(CA14,VRF_DX_KIT_In_DataList!$A$2:$C$4,3,TRUE),"")</f>
        <v/>
      </c>
      <c r="CD14" s="6">
        <f t="shared" si="1"/>
        <v>0</v>
      </c>
      <c r="CE14" s="10" t="str">
        <f>IFERROR(VLOOKUP(CA14,VRF_DX_KIT_In_DataList!$A$2:$D$10,4,TRUE),"")</f>
        <v/>
      </c>
      <c r="CF14" s="10" t="str">
        <f>IFERROR(VLOOKUP(CA14,VRF_DX_KIT_In_DataList!$A$2:$E$10,5,TRUE),"")</f>
        <v/>
      </c>
      <c r="CG14" s="10" t="str">
        <f>IFERROR(VLOOKUP(CA14,VRF_DX_KIT_In_DataList!A$10:$H14,6,TRUE),"")</f>
        <v/>
      </c>
      <c r="CH14" s="10" t="str">
        <f>IFERROR(VLOOKUP(CA14,VRF_DX_KIT_In_DataList!$A$2:$I$10,7,TRUE),"")</f>
        <v/>
      </c>
      <c r="CI14" s="10" t="str">
        <f>IFERROR(VLOOKUP(CA14,VRF_DX_KIT_In_DataList!$A$2:$P$10,8,TRUE),"")</f>
        <v/>
      </c>
      <c r="CJ14" s="10" t="str">
        <f>IFERROR(VLOOKUP(CA14,VRF_DX_KIT_In_DataList!$A$2:$P$10,9,TRUE),"")</f>
        <v/>
      </c>
      <c r="CK14" s="10" t="str">
        <f>IFERROR(VLOOKUP(CA14,VRF_DX_KIT_In_DataList!$A$2:$P$10,10,TRUE),"")</f>
        <v/>
      </c>
      <c r="CL14" s="10" t="str">
        <f>IFERROR(VLOOKUP(CA14,VRF_DX_KIT_In_DataList!$A$2:$P$10,11,TRUE),"")</f>
        <v/>
      </c>
      <c r="CM14" s="10" t="str">
        <f>IFERROR(VLOOKUP(CA14,VRF_DX_KIT_In_DataList!$A$2:$P$10,12,TRUE),"")</f>
        <v/>
      </c>
      <c r="CN14" s="10" t="str">
        <f>IFERROR(VLOOKUP(CA14,VRF_DX_KIT_In_DataList!$A$2:$P$10,13,TRUE),"")</f>
        <v/>
      </c>
      <c r="CO14" s="10" t="str">
        <f>IFERROR(VLOOKUP(CA14,VRF_DX_KIT_In_DataList!$A$2:$P$10,14,TRUE),"")</f>
        <v/>
      </c>
      <c r="CP14" s="10" t="str">
        <f>IFERROR(VLOOKUP(CA14,VRF_DX_KIT_In_DataList!$A$2:$P$10,15,TRUE),"")</f>
        <v/>
      </c>
      <c r="CQ14" s="10" t="str">
        <f>IFERROR(VLOOKUP(CA14,VRF_DX_KIT_In_DataList!$A$2:$P$10,16,TRUE),"")</f>
        <v/>
      </c>
      <c r="CR14" s="10" t="str">
        <f>IF(N14&lt;&gt;"",VLOOKUP(N14,VRF_DX_KIT_In_DataList!$R14:$S63,2,FALSE),"")</f>
        <v/>
      </c>
    </row>
    <row r="15" spans="1:96" ht="13.9" customHeight="1" x14ac:dyDescent="0.15">
      <c r="A15" s="6">
        <v>14</v>
      </c>
      <c r="B15" s="6"/>
      <c r="C15" s="6"/>
      <c r="D15" s="7"/>
      <c r="E15" s="7"/>
      <c r="F15" s="6"/>
      <c r="G15" s="9"/>
      <c r="H15" s="9"/>
      <c r="I15" s="6"/>
      <c r="J15" s="9"/>
      <c r="K15" s="6"/>
      <c r="L15" s="6"/>
      <c r="M15" s="6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55">
        <f t="shared" si="0"/>
        <v>0</v>
      </c>
      <c r="CB15" s="6" t="str">
        <f>IFERROR(VLOOKUP(CA15,VRF_DX_KIT_In_DataList!$A$2:$B$10,2,TRUE),"")</f>
        <v/>
      </c>
      <c r="CC15" s="6" t="str">
        <f>IFERROR(VLOOKUP(CA15,VRF_DX_KIT_In_DataList!$A$2:$C$4,3,TRUE),"")</f>
        <v/>
      </c>
      <c r="CD15" s="6">
        <f t="shared" si="1"/>
        <v>0</v>
      </c>
      <c r="CE15" s="10" t="str">
        <f>IFERROR(VLOOKUP(CA15,VRF_DX_KIT_In_DataList!$A$2:$D$10,4,TRUE),"")</f>
        <v/>
      </c>
      <c r="CF15" s="10" t="str">
        <f>IFERROR(VLOOKUP(CA15,VRF_DX_KIT_In_DataList!$A$2:$E$10,5,TRUE),"")</f>
        <v/>
      </c>
      <c r="CG15" s="10" t="str">
        <f>IFERROR(VLOOKUP(CA15,VRF_DX_KIT_In_DataList!A$10:$H15,6,TRUE),"")</f>
        <v/>
      </c>
      <c r="CH15" s="10" t="str">
        <f>IFERROR(VLOOKUP(CA15,VRF_DX_KIT_In_DataList!$A$2:$I$10,7,TRUE),"")</f>
        <v/>
      </c>
      <c r="CI15" s="10" t="str">
        <f>IFERROR(VLOOKUP(CA15,VRF_DX_KIT_In_DataList!$A$2:$P$10,8,TRUE),"")</f>
        <v/>
      </c>
      <c r="CJ15" s="10" t="str">
        <f>IFERROR(VLOOKUP(CA15,VRF_DX_KIT_In_DataList!$A$2:$P$10,9,TRUE),"")</f>
        <v/>
      </c>
      <c r="CK15" s="10" t="str">
        <f>IFERROR(VLOOKUP(CA15,VRF_DX_KIT_In_DataList!$A$2:$P$10,10,TRUE),"")</f>
        <v/>
      </c>
      <c r="CL15" s="10" t="str">
        <f>IFERROR(VLOOKUP(CA15,VRF_DX_KIT_In_DataList!$A$2:$P$10,11,TRUE),"")</f>
        <v/>
      </c>
      <c r="CM15" s="10" t="str">
        <f>IFERROR(VLOOKUP(CA15,VRF_DX_KIT_In_DataList!$A$2:$P$10,12,TRUE),"")</f>
        <v/>
      </c>
      <c r="CN15" s="10" t="str">
        <f>IFERROR(VLOOKUP(CA15,VRF_DX_KIT_In_DataList!$A$2:$P$10,13,TRUE),"")</f>
        <v/>
      </c>
      <c r="CO15" s="10" t="str">
        <f>IFERROR(VLOOKUP(CA15,VRF_DX_KIT_In_DataList!$A$2:$P$10,14,TRUE),"")</f>
        <v/>
      </c>
      <c r="CP15" s="10" t="str">
        <f>IFERROR(VLOOKUP(CA15,VRF_DX_KIT_In_DataList!$A$2:$P$10,15,TRUE),"")</f>
        <v/>
      </c>
      <c r="CQ15" s="10" t="str">
        <f>IFERROR(VLOOKUP(CA15,VRF_DX_KIT_In_DataList!$A$2:$P$10,16,TRUE),"")</f>
        <v/>
      </c>
      <c r="CR15" s="10" t="str">
        <f>IF(N15&lt;&gt;"",VLOOKUP(N15,VRF_DX_KIT_In_DataList!$R15:$S64,2,FALSE),"")</f>
        <v/>
      </c>
    </row>
    <row r="16" spans="1:96" ht="13.9" customHeight="1" x14ac:dyDescent="0.15">
      <c r="A16" s="6">
        <v>15</v>
      </c>
      <c r="B16" s="6"/>
      <c r="C16" s="6"/>
      <c r="D16" s="7"/>
      <c r="E16" s="7"/>
      <c r="F16" s="6"/>
      <c r="G16" s="9"/>
      <c r="H16" s="9"/>
      <c r="I16" s="6"/>
      <c r="J16" s="9"/>
      <c r="K16" s="6"/>
      <c r="L16" s="6"/>
      <c r="M16" s="6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55">
        <f t="shared" si="0"/>
        <v>0</v>
      </c>
      <c r="CB16" s="6" t="str">
        <f>IFERROR(VLOOKUP(CA16,VRF_DX_KIT_In_DataList!$A$2:$B$10,2,TRUE),"")</f>
        <v/>
      </c>
      <c r="CC16" s="6" t="str">
        <f>IFERROR(VLOOKUP(CA16,VRF_DX_KIT_In_DataList!$A$2:$C$4,3,TRUE),"")</f>
        <v/>
      </c>
      <c r="CD16" s="6">
        <f t="shared" si="1"/>
        <v>0</v>
      </c>
      <c r="CE16" s="10" t="str">
        <f>IFERROR(VLOOKUP(CA16,VRF_DX_KIT_In_DataList!$A$2:$D$10,4,TRUE),"")</f>
        <v/>
      </c>
      <c r="CF16" s="10" t="str">
        <f>IFERROR(VLOOKUP(CA16,VRF_DX_KIT_In_DataList!$A$2:$E$10,5,TRUE),"")</f>
        <v/>
      </c>
      <c r="CG16" s="10" t="str">
        <f>IFERROR(VLOOKUP(CA16,VRF_DX_KIT_In_DataList!A$10:$H16,6,TRUE),"")</f>
        <v/>
      </c>
      <c r="CH16" s="10" t="str">
        <f>IFERROR(VLOOKUP(CA16,VRF_DX_KIT_In_DataList!$A$2:$I$10,7,TRUE),"")</f>
        <v/>
      </c>
      <c r="CI16" s="10" t="str">
        <f>IFERROR(VLOOKUP(CA16,VRF_DX_KIT_In_DataList!$A$2:$P$10,8,TRUE),"")</f>
        <v/>
      </c>
      <c r="CJ16" s="10" t="str">
        <f>IFERROR(VLOOKUP(CA16,VRF_DX_KIT_In_DataList!$A$2:$P$10,9,TRUE),"")</f>
        <v/>
      </c>
      <c r="CK16" s="10" t="str">
        <f>IFERROR(VLOOKUP(CA16,VRF_DX_KIT_In_DataList!$A$2:$P$10,10,TRUE),"")</f>
        <v/>
      </c>
      <c r="CL16" s="10" t="str">
        <f>IFERROR(VLOOKUP(CA16,VRF_DX_KIT_In_DataList!$A$2:$P$10,11,TRUE),"")</f>
        <v/>
      </c>
      <c r="CM16" s="10" t="str">
        <f>IFERROR(VLOOKUP(CA16,VRF_DX_KIT_In_DataList!$A$2:$P$10,12,TRUE),"")</f>
        <v/>
      </c>
      <c r="CN16" s="10" t="str">
        <f>IFERROR(VLOOKUP(CA16,VRF_DX_KIT_In_DataList!$A$2:$P$10,13,TRUE),"")</f>
        <v/>
      </c>
      <c r="CO16" s="10" t="str">
        <f>IFERROR(VLOOKUP(CA16,VRF_DX_KIT_In_DataList!$A$2:$P$10,14,TRUE),"")</f>
        <v/>
      </c>
      <c r="CP16" s="10" t="str">
        <f>IFERROR(VLOOKUP(CA16,VRF_DX_KIT_In_DataList!$A$2:$P$10,15,TRUE),"")</f>
        <v/>
      </c>
      <c r="CQ16" s="10" t="str">
        <f>IFERROR(VLOOKUP(CA16,VRF_DX_KIT_In_DataList!$A$2:$P$10,16,TRUE),"")</f>
        <v/>
      </c>
      <c r="CR16" s="10" t="str">
        <f>IF(N16&lt;&gt;"",VLOOKUP(N16,VRF_DX_KIT_In_DataList!$R16:$S65,2,FALSE),"")</f>
        <v/>
      </c>
    </row>
    <row r="17" spans="1:96" ht="13.9" customHeight="1" x14ac:dyDescent="0.15">
      <c r="A17" s="6">
        <v>16</v>
      </c>
      <c r="B17" s="6"/>
      <c r="C17" s="6"/>
      <c r="D17" s="7"/>
      <c r="E17" s="7"/>
      <c r="F17" s="6"/>
      <c r="G17" s="9"/>
      <c r="H17" s="9"/>
      <c r="I17" s="6"/>
      <c r="J17" s="9"/>
      <c r="K17" s="6"/>
      <c r="L17" s="6"/>
      <c r="M17" s="6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55">
        <f t="shared" si="0"/>
        <v>0</v>
      </c>
      <c r="CB17" s="6" t="str">
        <f>IFERROR(VLOOKUP(CA17,VRF_DX_KIT_In_DataList!$A$2:$B$10,2,TRUE),"")</f>
        <v/>
      </c>
      <c r="CC17" s="6" t="str">
        <f>IFERROR(VLOOKUP(CA17,VRF_DX_KIT_In_DataList!$A$2:$C$4,3,TRUE),"")</f>
        <v/>
      </c>
      <c r="CD17" s="6">
        <f t="shared" si="1"/>
        <v>0</v>
      </c>
      <c r="CE17" s="10" t="str">
        <f>IFERROR(VLOOKUP(CA17,VRF_DX_KIT_In_DataList!$A$2:$D$10,4,TRUE),"")</f>
        <v/>
      </c>
      <c r="CF17" s="10" t="str">
        <f>IFERROR(VLOOKUP(CA17,VRF_DX_KIT_In_DataList!$A$2:$E$10,5,TRUE),"")</f>
        <v/>
      </c>
      <c r="CG17" s="10" t="str">
        <f>IFERROR(VLOOKUP(CA17,VRF_DX_KIT_In_DataList!A$10:$H17,6,TRUE),"")</f>
        <v/>
      </c>
      <c r="CH17" s="10" t="str">
        <f>IFERROR(VLOOKUP(CA17,VRF_DX_KIT_In_DataList!$A$2:$I$10,7,TRUE),"")</f>
        <v/>
      </c>
      <c r="CI17" s="10" t="str">
        <f>IFERROR(VLOOKUP(CA17,VRF_DX_KIT_In_DataList!$A$2:$P$10,8,TRUE),"")</f>
        <v/>
      </c>
      <c r="CJ17" s="10" t="str">
        <f>IFERROR(VLOOKUP(CA17,VRF_DX_KIT_In_DataList!$A$2:$P$10,9,TRUE),"")</f>
        <v/>
      </c>
      <c r="CK17" s="10" t="str">
        <f>IFERROR(VLOOKUP(CA17,VRF_DX_KIT_In_DataList!$A$2:$P$10,10,TRUE),"")</f>
        <v/>
      </c>
      <c r="CL17" s="10" t="str">
        <f>IFERROR(VLOOKUP(CA17,VRF_DX_KIT_In_DataList!$A$2:$P$10,11,TRUE),"")</f>
        <v/>
      </c>
      <c r="CM17" s="10" t="str">
        <f>IFERROR(VLOOKUP(CA17,VRF_DX_KIT_In_DataList!$A$2:$P$10,12,TRUE),"")</f>
        <v/>
      </c>
      <c r="CN17" s="10" t="str">
        <f>IFERROR(VLOOKUP(CA17,VRF_DX_KIT_In_DataList!$A$2:$P$10,13,TRUE),"")</f>
        <v/>
      </c>
      <c r="CO17" s="10" t="str">
        <f>IFERROR(VLOOKUP(CA17,VRF_DX_KIT_In_DataList!$A$2:$P$10,14,TRUE),"")</f>
        <v/>
      </c>
      <c r="CP17" s="10" t="str">
        <f>IFERROR(VLOOKUP(CA17,VRF_DX_KIT_In_DataList!$A$2:$P$10,15,TRUE),"")</f>
        <v/>
      </c>
      <c r="CQ17" s="10" t="str">
        <f>IFERROR(VLOOKUP(CA17,VRF_DX_KIT_In_DataList!$A$2:$P$10,16,TRUE),"")</f>
        <v/>
      </c>
      <c r="CR17" s="10" t="str">
        <f>IF(N17&lt;&gt;"",VLOOKUP(N17,VRF_DX_KIT_In_DataList!$R17:$S66,2,FALSE),"")</f>
        <v/>
      </c>
    </row>
    <row r="18" spans="1:96" ht="13.9" customHeight="1" x14ac:dyDescent="0.15">
      <c r="A18" s="6">
        <v>17</v>
      </c>
      <c r="B18" s="6"/>
      <c r="C18" s="6"/>
      <c r="D18" s="7"/>
      <c r="E18" s="7"/>
      <c r="F18" s="6"/>
      <c r="G18" s="9"/>
      <c r="H18" s="9"/>
      <c r="I18" s="6"/>
      <c r="J18" s="9"/>
      <c r="K18" s="6"/>
      <c r="L18" s="6"/>
      <c r="M18" s="6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55">
        <f t="shared" si="0"/>
        <v>0</v>
      </c>
      <c r="CB18" s="6" t="str">
        <f>IFERROR(VLOOKUP(CA18,VRF_DX_KIT_In_DataList!$A$2:$B$10,2,TRUE),"")</f>
        <v/>
      </c>
      <c r="CC18" s="6" t="str">
        <f>IFERROR(VLOOKUP(CA18,VRF_DX_KIT_In_DataList!$A$2:$C$4,3,TRUE),"")</f>
        <v/>
      </c>
      <c r="CD18" s="6">
        <f t="shared" si="1"/>
        <v>0</v>
      </c>
      <c r="CE18" s="10" t="str">
        <f>IFERROR(VLOOKUP(CA18,VRF_DX_KIT_In_DataList!$A$2:$D$10,4,TRUE),"")</f>
        <v/>
      </c>
      <c r="CF18" s="10" t="str">
        <f>IFERROR(VLOOKUP(CA18,VRF_DX_KIT_In_DataList!$A$2:$E$10,5,TRUE),"")</f>
        <v/>
      </c>
      <c r="CG18" s="10" t="str">
        <f>IFERROR(VLOOKUP(CA18,VRF_DX_KIT_In_DataList!A$10:$H18,6,TRUE),"")</f>
        <v/>
      </c>
      <c r="CH18" s="10" t="str">
        <f>IFERROR(VLOOKUP(CA18,VRF_DX_KIT_In_DataList!$A$2:$I$10,7,TRUE),"")</f>
        <v/>
      </c>
      <c r="CI18" s="10" t="str">
        <f>IFERROR(VLOOKUP(CA18,VRF_DX_KIT_In_DataList!$A$2:$P$10,8,TRUE),"")</f>
        <v/>
      </c>
      <c r="CJ18" s="10" t="str">
        <f>IFERROR(VLOOKUP(CA18,VRF_DX_KIT_In_DataList!$A$2:$P$10,9,TRUE),"")</f>
        <v/>
      </c>
      <c r="CK18" s="10" t="str">
        <f>IFERROR(VLOOKUP(CA18,VRF_DX_KIT_In_DataList!$A$2:$P$10,10,TRUE),"")</f>
        <v/>
      </c>
      <c r="CL18" s="10" t="str">
        <f>IFERROR(VLOOKUP(CA18,VRF_DX_KIT_In_DataList!$A$2:$P$10,11,TRUE),"")</f>
        <v/>
      </c>
      <c r="CM18" s="10" t="str">
        <f>IFERROR(VLOOKUP(CA18,VRF_DX_KIT_In_DataList!$A$2:$P$10,12,TRUE),"")</f>
        <v/>
      </c>
      <c r="CN18" s="10" t="str">
        <f>IFERROR(VLOOKUP(CA18,VRF_DX_KIT_In_DataList!$A$2:$P$10,13,TRUE),"")</f>
        <v/>
      </c>
      <c r="CO18" s="10" t="str">
        <f>IFERROR(VLOOKUP(CA18,VRF_DX_KIT_In_DataList!$A$2:$P$10,14,TRUE),"")</f>
        <v/>
      </c>
      <c r="CP18" s="10" t="str">
        <f>IFERROR(VLOOKUP(CA18,VRF_DX_KIT_In_DataList!$A$2:$P$10,15,TRUE),"")</f>
        <v/>
      </c>
      <c r="CQ18" s="10" t="str">
        <f>IFERROR(VLOOKUP(CA18,VRF_DX_KIT_In_DataList!$A$2:$P$10,16,TRUE),"")</f>
        <v/>
      </c>
      <c r="CR18" s="10" t="str">
        <f>IF(N18&lt;&gt;"",VLOOKUP(N18,VRF_DX_KIT_In_DataList!$R18:$S67,2,FALSE),"")</f>
        <v/>
      </c>
    </row>
    <row r="19" spans="1:96" ht="13.9" customHeight="1" x14ac:dyDescent="0.15">
      <c r="A19" s="6">
        <v>18</v>
      </c>
      <c r="B19" s="6"/>
      <c r="C19" s="6"/>
      <c r="D19" s="7"/>
      <c r="E19" s="7"/>
      <c r="F19" s="6"/>
      <c r="G19" s="9"/>
      <c r="H19" s="9"/>
      <c r="I19" s="6"/>
      <c r="J19" s="9"/>
      <c r="K19" s="6"/>
      <c r="L19" s="6"/>
      <c r="M19" s="6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55">
        <f t="shared" si="0"/>
        <v>0</v>
      </c>
      <c r="CB19" s="6" t="str">
        <f>IFERROR(VLOOKUP(CA19,VRF_DX_KIT_In_DataList!$A$2:$B$10,2,TRUE),"")</f>
        <v/>
      </c>
      <c r="CC19" s="6" t="str">
        <f>IFERROR(VLOOKUP(CA19,VRF_DX_KIT_In_DataList!$A$2:$C$4,3,TRUE),"")</f>
        <v/>
      </c>
      <c r="CD19" s="6">
        <f t="shared" si="1"/>
        <v>0</v>
      </c>
      <c r="CE19" s="10" t="str">
        <f>IFERROR(VLOOKUP(CA19,VRF_DX_KIT_In_DataList!$A$2:$D$10,4,TRUE),"")</f>
        <v/>
      </c>
      <c r="CF19" s="10" t="str">
        <f>IFERROR(VLOOKUP(CA19,VRF_DX_KIT_In_DataList!$A$2:$E$10,5,TRUE),"")</f>
        <v/>
      </c>
      <c r="CG19" s="10" t="str">
        <f>IFERROR(VLOOKUP(CA19,VRF_DX_KIT_In_DataList!A$10:$H19,6,TRUE),"")</f>
        <v/>
      </c>
      <c r="CH19" s="10" t="str">
        <f>IFERROR(VLOOKUP(CA19,VRF_DX_KIT_In_DataList!$A$2:$I$10,7,TRUE),"")</f>
        <v/>
      </c>
      <c r="CI19" s="10" t="str">
        <f>IFERROR(VLOOKUP(CA19,VRF_DX_KIT_In_DataList!$A$2:$P$10,8,TRUE),"")</f>
        <v/>
      </c>
      <c r="CJ19" s="10" t="str">
        <f>IFERROR(VLOOKUP(CA19,VRF_DX_KIT_In_DataList!$A$2:$P$10,9,TRUE),"")</f>
        <v/>
      </c>
      <c r="CK19" s="10" t="str">
        <f>IFERROR(VLOOKUP(CA19,VRF_DX_KIT_In_DataList!$A$2:$P$10,10,TRUE),"")</f>
        <v/>
      </c>
      <c r="CL19" s="10" t="str">
        <f>IFERROR(VLOOKUP(CA19,VRF_DX_KIT_In_DataList!$A$2:$P$10,11,TRUE),"")</f>
        <v/>
      </c>
      <c r="CM19" s="10" t="str">
        <f>IFERROR(VLOOKUP(CA19,VRF_DX_KIT_In_DataList!$A$2:$P$10,12,TRUE),"")</f>
        <v/>
      </c>
      <c r="CN19" s="10" t="str">
        <f>IFERROR(VLOOKUP(CA19,VRF_DX_KIT_In_DataList!$A$2:$P$10,13,TRUE),"")</f>
        <v/>
      </c>
      <c r="CO19" s="10" t="str">
        <f>IFERROR(VLOOKUP(CA19,VRF_DX_KIT_In_DataList!$A$2:$P$10,14,TRUE),"")</f>
        <v/>
      </c>
      <c r="CP19" s="10" t="str">
        <f>IFERROR(VLOOKUP(CA19,VRF_DX_KIT_In_DataList!$A$2:$P$10,15,TRUE),"")</f>
        <v/>
      </c>
      <c r="CQ19" s="10" t="str">
        <f>IFERROR(VLOOKUP(CA19,VRF_DX_KIT_In_DataList!$A$2:$P$10,16,TRUE),"")</f>
        <v/>
      </c>
      <c r="CR19" s="10" t="str">
        <f>IF(N19&lt;&gt;"",VLOOKUP(N19,VRF_DX_KIT_In_DataList!$R19:$S68,2,FALSE),"")</f>
        <v/>
      </c>
    </row>
    <row r="20" spans="1:96" ht="13.9" customHeight="1" x14ac:dyDescent="0.15">
      <c r="A20" s="6">
        <v>19</v>
      </c>
      <c r="B20" s="6"/>
      <c r="C20" s="6"/>
      <c r="D20" s="7"/>
      <c r="E20" s="7"/>
      <c r="F20" s="6"/>
      <c r="G20" s="9"/>
      <c r="H20" s="9"/>
      <c r="I20" s="6"/>
      <c r="J20" s="9"/>
      <c r="K20" s="6"/>
      <c r="L20" s="6"/>
      <c r="M20" s="6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55">
        <f t="shared" si="0"/>
        <v>0</v>
      </c>
      <c r="CB20" s="6" t="str">
        <f>IFERROR(VLOOKUP(CA20,VRF_DX_KIT_In_DataList!$A$2:$B$10,2,TRUE),"")</f>
        <v/>
      </c>
      <c r="CC20" s="6" t="str">
        <f>IFERROR(VLOOKUP(CA20,VRF_DX_KIT_In_DataList!$A$2:$C$4,3,TRUE),"")</f>
        <v/>
      </c>
      <c r="CD20" s="6">
        <f t="shared" si="1"/>
        <v>0</v>
      </c>
      <c r="CE20" s="10" t="str">
        <f>IFERROR(VLOOKUP(CA20,VRF_DX_KIT_In_DataList!$A$2:$D$10,4,TRUE),"")</f>
        <v/>
      </c>
      <c r="CF20" s="10" t="str">
        <f>IFERROR(VLOOKUP(CA20,VRF_DX_KIT_In_DataList!$A$2:$E$10,5,TRUE),"")</f>
        <v/>
      </c>
      <c r="CG20" s="10" t="str">
        <f>IFERROR(VLOOKUP(CA20,VRF_DX_KIT_In_DataList!A$10:$H20,6,TRUE),"")</f>
        <v/>
      </c>
      <c r="CH20" s="10" t="str">
        <f>IFERROR(VLOOKUP(CA20,VRF_DX_KIT_In_DataList!$A$2:$I$10,7,TRUE),"")</f>
        <v/>
      </c>
      <c r="CI20" s="10" t="str">
        <f>IFERROR(VLOOKUP(CA20,VRF_DX_KIT_In_DataList!$A$2:$P$10,8,TRUE),"")</f>
        <v/>
      </c>
      <c r="CJ20" s="10" t="str">
        <f>IFERROR(VLOOKUP(CA20,VRF_DX_KIT_In_DataList!$A$2:$P$10,9,TRUE),"")</f>
        <v/>
      </c>
      <c r="CK20" s="10" t="str">
        <f>IFERROR(VLOOKUP(CA20,VRF_DX_KIT_In_DataList!$A$2:$P$10,10,TRUE),"")</f>
        <v/>
      </c>
      <c r="CL20" s="10" t="str">
        <f>IFERROR(VLOOKUP(CA20,VRF_DX_KIT_In_DataList!$A$2:$P$10,11,TRUE),"")</f>
        <v/>
      </c>
      <c r="CM20" s="10" t="str">
        <f>IFERROR(VLOOKUP(CA20,VRF_DX_KIT_In_DataList!$A$2:$P$10,12,TRUE),"")</f>
        <v/>
      </c>
      <c r="CN20" s="10" t="str">
        <f>IFERROR(VLOOKUP(CA20,VRF_DX_KIT_In_DataList!$A$2:$P$10,13,TRUE),"")</f>
        <v/>
      </c>
      <c r="CO20" s="10" t="str">
        <f>IFERROR(VLOOKUP(CA20,VRF_DX_KIT_In_DataList!$A$2:$P$10,14,TRUE),"")</f>
        <v/>
      </c>
      <c r="CP20" s="10" t="str">
        <f>IFERROR(VLOOKUP(CA20,VRF_DX_KIT_In_DataList!$A$2:$P$10,15,TRUE),"")</f>
        <v/>
      </c>
      <c r="CQ20" s="10" t="str">
        <f>IFERROR(VLOOKUP(CA20,VRF_DX_KIT_In_DataList!$A$2:$P$10,16,TRUE),"")</f>
        <v/>
      </c>
      <c r="CR20" s="10" t="str">
        <f>IF(N20&lt;&gt;"",VLOOKUP(N20,VRF_DX_KIT_In_DataList!$R20:$S69,2,FALSE),"")</f>
        <v/>
      </c>
    </row>
    <row r="21" spans="1:96" ht="13.9" customHeight="1" x14ac:dyDescent="0.15">
      <c r="A21" s="6">
        <v>20</v>
      </c>
      <c r="B21" s="6"/>
      <c r="C21" s="6"/>
      <c r="D21" s="7"/>
      <c r="E21" s="7"/>
      <c r="F21" s="6"/>
      <c r="G21" s="9"/>
      <c r="H21" s="9"/>
      <c r="I21" s="6"/>
      <c r="J21" s="9"/>
      <c r="K21" s="6"/>
      <c r="L21" s="6"/>
      <c r="M21" s="6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55">
        <f t="shared" si="0"/>
        <v>0</v>
      </c>
      <c r="CB21" s="6" t="str">
        <f>IFERROR(VLOOKUP(CA21,VRF_DX_KIT_In_DataList!$A$2:$B$10,2,TRUE),"")</f>
        <v/>
      </c>
      <c r="CC21" s="6" t="str">
        <f>IFERROR(VLOOKUP(CA21,VRF_DX_KIT_In_DataList!$A$2:$C$4,3,TRUE),"")</f>
        <v/>
      </c>
      <c r="CD21" s="6">
        <f t="shared" si="1"/>
        <v>0</v>
      </c>
      <c r="CE21" s="10" t="str">
        <f>IFERROR(VLOOKUP(CA21,VRF_DX_KIT_In_DataList!$A$2:$D$10,4,TRUE),"")</f>
        <v/>
      </c>
      <c r="CF21" s="10" t="str">
        <f>IFERROR(VLOOKUP(CA21,VRF_DX_KIT_In_DataList!$A$2:$E$10,5,TRUE),"")</f>
        <v/>
      </c>
      <c r="CG21" s="10" t="str">
        <f>IFERROR(VLOOKUP(CA21,VRF_DX_KIT_In_DataList!A$10:$H21,6,TRUE),"")</f>
        <v/>
      </c>
      <c r="CH21" s="10" t="str">
        <f>IFERROR(VLOOKUP(CA21,VRF_DX_KIT_In_DataList!$A$2:$I$10,7,TRUE),"")</f>
        <v/>
      </c>
      <c r="CI21" s="10" t="str">
        <f>IFERROR(VLOOKUP(CA21,VRF_DX_KIT_In_DataList!$A$2:$P$10,8,TRUE),"")</f>
        <v/>
      </c>
      <c r="CJ21" s="10" t="str">
        <f>IFERROR(VLOOKUP(CA21,VRF_DX_KIT_In_DataList!$A$2:$P$10,9,TRUE),"")</f>
        <v/>
      </c>
      <c r="CK21" s="10" t="str">
        <f>IFERROR(VLOOKUP(CA21,VRF_DX_KIT_In_DataList!$A$2:$P$10,10,TRUE),"")</f>
        <v/>
      </c>
      <c r="CL21" s="10" t="str">
        <f>IFERROR(VLOOKUP(CA21,VRF_DX_KIT_In_DataList!$A$2:$P$10,11,TRUE),"")</f>
        <v/>
      </c>
      <c r="CM21" s="10" t="str">
        <f>IFERROR(VLOOKUP(CA21,VRF_DX_KIT_In_DataList!$A$2:$P$10,12,TRUE),"")</f>
        <v/>
      </c>
      <c r="CN21" s="10" t="str">
        <f>IFERROR(VLOOKUP(CA21,VRF_DX_KIT_In_DataList!$A$2:$P$10,13,TRUE),"")</f>
        <v/>
      </c>
      <c r="CO21" s="10" t="str">
        <f>IFERROR(VLOOKUP(CA21,VRF_DX_KIT_In_DataList!$A$2:$P$10,14,TRUE),"")</f>
        <v/>
      </c>
      <c r="CP21" s="10" t="str">
        <f>IFERROR(VLOOKUP(CA21,VRF_DX_KIT_In_DataList!$A$2:$P$10,15,TRUE),"")</f>
        <v/>
      </c>
      <c r="CQ21" s="10" t="str">
        <f>IFERROR(VLOOKUP(CA21,VRF_DX_KIT_In_DataList!$A$2:$P$10,16,TRUE),"")</f>
        <v/>
      </c>
      <c r="CR21" s="10" t="str">
        <f>IF(N21&lt;&gt;"",VLOOKUP(N21,VRF_DX_KIT_In_DataList!$R21:$S70,2,FALSE),"")</f>
        <v/>
      </c>
    </row>
    <row r="22" spans="1:96" ht="13.9" customHeight="1" x14ac:dyDescent="0.15">
      <c r="A22" s="6">
        <v>21</v>
      </c>
      <c r="B22" s="6"/>
      <c r="C22" s="6"/>
      <c r="D22" s="7"/>
      <c r="E22" s="7"/>
      <c r="F22" s="6"/>
      <c r="G22" s="9"/>
      <c r="H22" s="9"/>
      <c r="I22" s="6"/>
      <c r="J22" s="9"/>
      <c r="K22" s="6"/>
      <c r="L22" s="6"/>
      <c r="M22" s="6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55">
        <f t="shared" si="0"/>
        <v>0</v>
      </c>
      <c r="CB22" s="6" t="str">
        <f>IFERROR(VLOOKUP(CA22,VRF_DX_KIT_In_DataList!$A$2:$B$10,2,TRUE),"")</f>
        <v/>
      </c>
      <c r="CC22" s="6" t="str">
        <f>IFERROR(VLOOKUP(CA22,VRF_DX_KIT_In_DataList!$A$2:$C$4,3,TRUE),"")</f>
        <v/>
      </c>
      <c r="CD22" s="6">
        <f t="shared" si="1"/>
        <v>0</v>
      </c>
      <c r="CE22" s="10" t="str">
        <f>IFERROR(VLOOKUP(CA22,VRF_DX_KIT_In_DataList!$A$2:$D$10,4,TRUE),"")</f>
        <v/>
      </c>
      <c r="CF22" s="10" t="str">
        <f>IFERROR(VLOOKUP(CA22,VRF_DX_KIT_In_DataList!$A$2:$E$10,5,TRUE),"")</f>
        <v/>
      </c>
      <c r="CG22" s="10" t="str">
        <f>IFERROR(VLOOKUP(CA22,VRF_DX_KIT_In_DataList!A$10:$H22,6,TRUE),"")</f>
        <v/>
      </c>
      <c r="CH22" s="10" t="str">
        <f>IFERROR(VLOOKUP(CA22,VRF_DX_KIT_In_DataList!$A$2:$I$10,7,TRUE),"")</f>
        <v/>
      </c>
      <c r="CI22" s="10" t="str">
        <f>IFERROR(VLOOKUP(CA22,VRF_DX_KIT_In_DataList!$A$2:$P$10,8,TRUE),"")</f>
        <v/>
      </c>
      <c r="CJ22" s="10" t="str">
        <f>IFERROR(VLOOKUP(CA22,VRF_DX_KIT_In_DataList!$A$2:$P$10,9,TRUE),"")</f>
        <v/>
      </c>
      <c r="CK22" s="10" t="str">
        <f>IFERROR(VLOOKUP(CA22,VRF_DX_KIT_In_DataList!$A$2:$P$10,10,TRUE),"")</f>
        <v/>
      </c>
      <c r="CL22" s="10" t="str">
        <f>IFERROR(VLOOKUP(CA22,VRF_DX_KIT_In_DataList!$A$2:$P$10,11,TRUE),"")</f>
        <v/>
      </c>
      <c r="CM22" s="10" t="str">
        <f>IFERROR(VLOOKUP(CA22,VRF_DX_KIT_In_DataList!$A$2:$P$10,12,TRUE),"")</f>
        <v/>
      </c>
      <c r="CN22" s="10" t="str">
        <f>IFERROR(VLOOKUP(CA22,VRF_DX_KIT_In_DataList!$A$2:$P$10,13,TRUE),"")</f>
        <v/>
      </c>
      <c r="CO22" s="10" t="str">
        <f>IFERROR(VLOOKUP(CA22,VRF_DX_KIT_In_DataList!$A$2:$P$10,14,TRUE),"")</f>
        <v/>
      </c>
      <c r="CP22" s="10" t="str">
        <f>IFERROR(VLOOKUP(CA22,VRF_DX_KIT_In_DataList!$A$2:$P$10,15,TRUE),"")</f>
        <v/>
      </c>
      <c r="CQ22" s="10" t="str">
        <f>IFERROR(VLOOKUP(CA22,VRF_DX_KIT_In_DataList!$A$2:$P$10,16,TRUE),"")</f>
        <v/>
      </c>
      <c r="CR22" s="10" t="str">
        <f>IF(N22&lt;&gt;"",VLOOKUP(N22,VRF_DX_KIT_In_DataList!$R22:$S71,2,FALSE),"")</f>
        <v/>
      </c>
    </row>
    <row r="23" spans="1:96" ht="13.9" customHeight="1" x14ac:dyDescent="0.15">
      <c r="A23" s="6">
        <v>22</v>
      </c>
      <c r="B23" s="6"/>
      <c r="C23" s="6"/>
      <c r="D23" s="7"/>
      <c r="E23" s="7"/>
      <c r="F23" s="6"/>
      <c r="G23" s="9"/>
      <c r="H23" s="9"/>
      <c r="I23" s="6"/>
      <c r="J23" s="9"/>
      <c r="K23" s="6"/>
      <c r="L23" s="6"/>
      <c r="M23" s="6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55">
        <f t="shared" si="0"/>
        <v>0</v>
      </c>
      <c r="CB23" s="6" t="str">
        <f>IFERROR(VLOOKUP(CA23,VRF_DX_KIT_In_DataList!$A$2:$B$10,2,TRUE),"")</f>
        <v/>
      </c>
      <c r="CC23" s="6" t="str">
        <f>IFERROR(VLOOKUP(CA23,VRF_DX_KIT_In_DataList!$A$2:$C$4,3,TRUE),"")</f>
        <v/>
      </c>
      <c r="CD23" s="6">
        <f t="shared" si="1"/>
        <v>0</v>
      </c>
      <c r="CE23" s="10" t="str">
        <f>IFERROR(VLOOKUP(CA23,VRF_DX_KIT_In_DataList!$A$2:$D$10,4,TRUE),"")</f>
        <v/>
      </c>
      <c r="CF23" s="10" t="str">
        <f>IFERROR(VLOOKUP(CA23,VRF_DX_KIT_In_DataList!$A$2:$E$10,5,TRUE),"")</f>
        <v/>
      </c>
      <c r="CG23" s="10" t="str">
        <f>IFERROR(VLOOKUP(CA23,VRF_DX_KIT_In_DataList!A$10:$H23,6,TRUE),"")</f>
        <v/>
      </c>
      <c r="CH23" s="10" t="str">
        <f>IFERROR(VLOOKUP(CA23,VRF_DX_KIT_In_DataList!$A$2:$I$10,7,TRUE),"")</f>
        <v/>
      </c>
      <c r="CI23" s="10" t="str">
        <f>IFERROR(VLOOKUP(CA23,VRF_DX_KIT_In_DataList!$A$2:$P$10,8,TRUE),"")</f>
        <v/>
      </c>
      <c r="CJ23" s="10" t="str">
        <f>IFERROR(VLOOKUP(CA23,VRF_DX_KIT_In_DataList!$A$2:$P$10,9,TRUE),"")</f>
        <v/>
      </c>
      <c r="CK23" s="10" t="str">
        <f>IFERROR(VLOOKUP(CA23,VRF_DX_KIT_In_DataList!$A$2:$P$10,10,TRUE),"")</f>
        <v/>
      </c>
      <c r="CL23" s="10" t="str">
        <f>IFERROR(VLOOKUP(CA23,VRF_DX_KIT_In_DataList!$A$2:$P$10,11,TRUE),"")</f>
        <v/>
      </c>
      <c r="CM23" s="10" t="str">
        <f>IFERROR(VLOOKUP(CA23,VRF_DX_KIT_In_DataList!$A$2:$P$10,12,TRUE),"")</f>
        <v/>
      </c>
      <c r="CN23" s="10" t="str">
        <f>IFERROR(VLOOKUP(CA23,VRF_DX_KIT_In_DataList!$A$2:$P$10,13,TRUE),"")</f>
        <v/>
      </c>
      <c r="CO23" s="10" t="str">
        <f>IFERROR(VLOOKUP(CA23,VRF_DX_KIT_In_DataList!$A$2:$P$10,14,TRUE),"")</f>
        <v/>
      </c>
      <c r="CP23" s="10" t="str">
        <f>IFERROR(VLOOKUP(CA23,VRF_DX_KIT_In_DataList!$A$2:$P$10,15,TRUE),"")</f>
        <v/>
      </c>
      <c r="CQ23" s="10" t="str">
        <f>IFERROR(VLOOKUP(CA23,VRF_DX_KIT_In_DataList!$A$2:$P$10,16,TRUE),"")</f>
        <v/>
      </c>
      <c r="CR23" s="10" t="str">
        <f>IF(N23&lt;&gt;"",VLOOKUP(N23,VRF_DX_KIT_In_DataList!$R23:$S72,2,FALSE),"")</f>
        <v/>
      </c>
    </row>
    <row r="24" spans="1:96" ht="13.9" customHeight="1" x14ac:dyDescent="0.15">
      <c r="A24" s="6">
        <v>23</v>
      </c>
      <c r="B24" s="6"/>
      <c r="C24" s="6"/>
      <c r="D24" s="7"/>
      <c r="E24" s="7"/>
      <c r="F24" s="6"/>
      <c r="G24" s="9"/>
      <c r="H24" s="9"/>
      <c r="I24" s="6"/>
      <c r="J24" s="9"/>
      <c r="K24" s="6"/>
      <c r="L24" s="6"/>
      <c r="M24" s="6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55">
        <f t="shared" si="0"/>
        <v>0</v>
      </c>
      <c r="CB24" s="6" t="str">
        <f>IFERROR(VLOOKUP(CA24,VRF_DX_KIT_In_DataList!$A$2:$B$10,2,TRUE),"")</f>
        <v/>
      </c>
      <c r="CC24" s="6" t="str">
        <f>IFERROR(VLOOKUP(CA24,VRF_DX_KIT_In_DataList!$A$2:$C$4,3,TRUE),"")</f>
        <v/>
      </c>
      <c r="CD24" s="6">
        <f t="shared" si="1"/>
        <v>0</v>
      </c>
      <c r="CE24" s="10" t="str">
        <f>IFERROR(VLOOKUP(CA24,VRF_DX_KIT_In_DataList!$A$2:$D$10,4,TRUE),"")</f>
        <v/>
      </c>
      <c r="CF24" s="10" t="str">
        <f>IFERROR(VLOOKUP(CA24,VRF_DX_KIT_In_DataList!$A$2:$E$10,5,TRUE),"")</f>
        <v/>
      </c>
      <c r="CG24" s="10" t="str">
        <f>IFERROR(VLOOKUP(CA24,VRF_DX_KIT_In_DataList!A$10:$H24,6,TRUE),"")</f>
        <v/>
      </c>
      <c r="CH24" s="10" t="str">
        <f>IFERROR(VLOOKUP(CA24,VRF_DX_KIT_In_DataList!$A$2:$I$10,7,TRUE),"")</f>
        <v/>
      </c>
      <c r="CI24" s="10" t="str">
        <f>IFERROR(VLOOKUP(CA24,VRF_DX_KIT_In_DataList!$A$2:$P$10,8,TRUE),"")</f>
        <v/>
      </c>
      <c r="CJ24" s="10" t="str">
        <f>IFERROR(VLOOKUP(CA24,VRF_DX_KIT_In_DataList!$A$2:$P$10,9,TRUE),"")</f>
        <v/>
      </c>
      <c r="CK24" s="10" t="str">
        <f>IFERROR(VLOOKUP(CA24,VRF_DX_KIT_In_DataList!$A$2:$P$10,10,TRUE),"")</f>
        <v/>
      </c>
      <c r="CL24" s="10" t="str">
        <f>IFERROR(VLOOKUP(CA24,VRF_DX_KIT_In_DataList!$A$2:$P$10,11,TRUE),"")</f>
        <v/>
      </c>
      <c r="CM24" s="10" t="str">
        <f>IFERROR(VLOOKUP(CA24,VRF_DX_KIT_In_DataList!$A$2:$P$10,12,TRUE),"")</f>
        <v/>
      </c>
      <c r="CN24" s="10" t="str">
        <f>IFERROR(VLOOKUP(CA24,VRF_DX_KIT_In_DataList!$A$2:$P$10,13,TRUE),"")</f>
        <v/>
      </c>
      <c r="CO24" s="10" t="str">
        <f>IFERROR(VLOOKUP(CA24,VRF_DX_KIT_In_DataList!$A$2:$P$10,14,TRUE),"")</f>
        <v/>
      </c>
      <c r="CP24" s="10" t="str">
        <f>IFERROR(VLOOKUP(CA24,VRF_DX_KIT_In_DataList!$A$2:$P$10,15,TRUE),"")</f>
        <v/>
      </c>
      <c r="CQ24" s="10" t="str">
        <f>IFERROR(VLOOKUP(CA24,VRF_DX_KIT_In_DataList!$A$2:$P$10,16,TRUE),"")</f>
        <v/>
      </c>
      <c r="CR24" s="10" t="str">
        <f>IF(N24&lt;&gt;"",VLOOKUP(N24,VRF_DX_KIT_In_DataList!$R24:$S73,2,FALSE),"")</f>
        <v/>
      </c>
    </row>
    <row r="25" spans="1:96" ht="13.9" customHeight="1" x14ac:dyDescent="0.15">
      <c r="A25" s="6">
        <v>24</v>
      </c>
      <c r="B25" s="6"/>
      <c r="C25" s="6"/>
      <c r="D25" s="7"/>
      <c r="E25" s="7"/>
      <c r="F25" s="6"/>
      <c r="G25" s="9"/>
      <c r="H25" s="9"/>
      <c r="I25" s="6"/>
      <c r="J25" s="9"/>
      <c r="K25" s="6"/>
      <c r="L25" s="6"/>
      <c r="M25" s="6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55">
        <f t="shared" si="0"/>
        <v>0</v>
      </c>
      <c r="CB25" s="6" t="str">
        <f>IFERROR(VLOOKUP(CA25,VRF_DX_KIT_In_DataList!$A$2:$B$10,2,TRUE),"")</f>
        <v/>
      </c>
      <c r="CC25" s="6" t="str">
        <f>IFERROR(VLOOKUP(CA25,VRF_DX_KIT_In_DataList!$A$2:$C$4,3,TRUE),"")</f>
        <v/>
      </c>
      <c r="CD25" s="6">
        <f t="shared" si="1"/>
        <v>0</v>
      </c>
      <c r="CE25" s="10" t="str">
        <f>IFERROR(VLOOKUP(CA25,VRF_DX_KIT_In_DataList!$A$2:$D$10,4,TRUE),"")</f>
        <v/>
      </c>
      <c r="CF25" s="10" t="str">
        <f>IFERROR(VLOOKUP(CA25,VRF_DX_KIT_In_DataList!$A$2:$E$10,5,TRUE),"")</f>
        <v/>
      </c>
      <c r="CG25" s="10" t="str">
        <f>IFERROR(VLOOKUP(CA25,VRF_DX_KIT_In_DataList!A$10:$H25,6,TRUE),"")</f>
        <v/>
      </c>
      <c r="CH25" s="10" t="str">
        <f>IFERROR(VLOOKUP(CA25,VRF_DX_KIT_In_DataList!$A$2:$I$10,7,TRUE),"")</f>
        <v/>
      </c>
      <c r="CI25" s="10" t="str">
        <f>IFERROR(VLOOKUP(CA25,VRF_DX_KIT_In_DataList!$A$2:$P$10,8,TRUE),"")</f>
        <v/>
      </c>
      <c r="CJ25" s="10" t="str">
        <f>IFERROR(VLOOKUP(CA25,VRF_DX_KIT_In_DataList!$A$2:$P$10,9,TRUE),"")</f>
        <v/>
      </c>
      <c r="CK25" s="10" t="str">
        <f>IFERROR(VLOOKUP(CA25,VRF_DX_KIT_In_DataList!$A$2:$P$10,10,TRUE),"")</f>
        <v/>
      </c>
      <c r="CL25" s="10" t="str">
        <f>IFERROR(VLOOKUP(CA25,VRF_DX_KIT_In_DataList!$A$2:$P$10,11,TRUE),"")</f>
        <v/>
      </c>
      <c r="CM25" s="10" t="str">
        <f>IFERROR(VLOOKUP(CA25,VRF_DX_KIT_In_DataList!$A$2:$P$10,12,TRUE),"")</f>
        <v/>
      </c>
      <c r="CN25" s="10" t="str">
        <f>IFERROR(VLOOKUP(CA25,VRF_DX_KIT_In_DataList!$A$2:$P$10,13,TRUE),"")</f>
        <v/>
      </c>
      <c r="CO25" s="10" t="str">
        <f>IFERROR(VLOOKUP(CA25,VRF_DX_KIT_In_DataList!$A$2:$P$10,14,TRUE),"")</f>
        <v/>
      </c>
      <c r="CP25" s="10" t="str">
        <f>IFERROR(VLOOKUP(CA25,VRF_DX_KIT_In_DataList!$A$2:$P$10,15,TRUE),"")</f>
        <v/>
      </c>
      <c r="CQ25" s="10" t="str">
        <f>IFERROR(VLOOKUP(CA25,VRF_DX_KIT_In_DataList!$A$2:$P$10,16,TRUE),"")</f>
        <v/>
      </c>
      <c r="CR25" s="10" t="str">
        <f>IF(N25&lt;&gt;"",VLOOKUP(N25,VRF_DX_KIT_In_DataList!$R25:$S74,2,FALSE),"")</f>
        <v/>
      </c>
    </row>
    <row r="26" spans="1:96" ht="13.9" customHeight="1" x14ac:dyDescent="0.15">
      <c r="A26" s="6">
        <v>25</v>
      </c>
      <c r="B26" s="6"/>
      <c r="C26" s="6"/>
      <c r="D26" s="7"/>
      <c r="E26" s="7"/>
      <c r="F26" s="6"/>
      <c r="G26" s="9"/>
      <c r="H26" s="9"/>
      <c r="I26" s="6"/>
      <c r="J26" s="9"/>
      <c r="K26" s="6"/>
      <c r="L26" s="6"/>
      <c r="M26" s="6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55">
        <f t="shared" si="0"/>
        <v>0</v>
      </c>
      <c r="CB26" s="6" t="str">
        <f>IFERROR(VLOOKUP(CA26,VRF_DX_KIT_In_DataList!$A$2:$B$10,2,TRUE),"")</f>
        <v/>
      </c>
      <c r="CC26" s="6" t="str">
        <f>IFERROR(VLOOKUP(CA26,VRF_DX_KIT_In_DataList!$A$2:$C$4,3,TRUE),"")</f>
        <v/>
      </c>
      <c r="CD26" s="6">
        <f t="shared" si="1"/>
        <v>0</v>
      </c>
      <c r="CE26" s="10" t="str">
        <f>IFERROR(VLOOKUP(CA26,VRF_DX_KIT_In_DataList!$A$2:$D$10,4,TRUE),"")</f>
        <v/>
      </c>
      <c r="CF26" s="10" t="str">
        <f>IFERROR(VLOOKUP(CA26,VRF_DX_KIT_In_DataList!$A$2:$E$10,5,TRUE),"")</f>
        <v/>
      </c>
      <c r="CG26" s="10" t="str">
        <f>IFERROR(VLOOKUP(CA26,VRF_DX_KIT_In_DataList!A$10:$H26,6,TRUE),"")</f>
        <v/>
      </c>
      <c r="CH26" s="10" t="str">
        <f>IFERROR(VLOOKUP(CA26,VRF_DX_KIT_In_DataList!$A$2:$I$10,7,TRUE),"")</f>
        <v/>
      </c>
      <c r="CI26" s="10" t="str">
        <f>IFERROR(VLOOKUP(CA26,VRF_DX_KIT_In_DataList!$A$2:$P$10,8,TRUE),"")</f>
        <v/>
      </c>
      <c r="CJ26" s="10" t="str">
        <f>IFERROR(VLOOKUP(CA26,VRF_DX_KIT_In_DataList!$A$2:$P$10,9,TRUE),"")</f>
        <v/>
      </c>
      <c r="CK26" s="10" t="str">
        <f>IFERROR(VLOOKUP(CA26,VRF_DX_KIT_In_DataList!$A$2:$P$10,10,TRUE),"")</f>
        <v/>
      </c>
      <c r="CL26" s="10" t="str">
        <f>IFERROR(VLOOKUP(CA26,VRF_DX_KIT_In_DataList!$A$2:$P$10,11,TRUE),"")</f>
        <v/>
      </c>
      <c r="CM26" s="10" t="str">
        <f>IFERROR(VLOOKUP(CA26,VRF_DX_KIT_In_DataList!$A$2:$P$10,12,TRUE),"")</f>
        <v/>
      </c>
      <c r="CN26" s="10" t="str">
        <f>IFERROR(VLOOKUP(CA26,VRF_DX_KIT_In_DataList!$A$2:$P$10,13,TRUE),"")</f>
        <v/>
      </c>
      <c r="CO26" s="10" t="str">
        <f>IFERROR(VLOOKUP(CA26,VRF_DX_KIT_In_DataList!$A$2:$P$10,14,TRUE),"")</f>
        <v/>
      </c>
      <c r="CP26" s="10" t="str">
        <f>IFERROR(VLOOKUP(CA26,VRF_DX_KIT_In_DataList!$A$2:$P$10,15,TRUE),"")</f>
        <v/>
      </c>
      <c r="CQ26" s="10" t="str">
        <f>IFERROR(VLOOKUP(CA26,VRF_DX_KIT_In_DataList!$A$2:$P$10,16,TRUE),"")</f>
        <v/>
      </c>
      <c r="CR26" s="10" t="str">
        <f>IF(N26&lt;&gt;"",VLOOKUP(N26,VRF_DX_KIT_In_DataList!$R26:$S75,2,FALSE),"")</f>
        <v/>
      </c>
    </row>
    <row r="27" spans="1:96" ht="13.9" customHeight="1" x14ac:dyDescent="0.15">
      <c r="A27" s="6">
        <v>26</v>
      </c>
      <c r="B27" s="6"/>
      <c r="C27" s="6"/>
      <c r="D27" s="7"/>
      <c r="E27" s="7"/>
      <c r="F27" s="6"/>
      <c r="G27" s="9"/>
      <c r="H27" s="9"/>
      <c r="I27" s="6"/>
      <c r="J27" s="9"/>
      <c r="K27" s="6"/>
      <c r="L27" s="6"/>
      <c r="M27" s="6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55">
        <f t="shared" si="0"/>
        <v>0</v>
      </c>
      <c r="CB27" s="6" t="str">
        <f>IFERROR(VLOOKUP(CA27,VRF_DX_KIT_In_DataList!$A$2:$B$10,2,TRUE),"")</f>
        <v/>
      </c>
      <c r="CC27" s="6" t="str">
        <f>IFERROR(VLOOKUP(CA27,VRF_DX_KIT_In_DataList!$A$2:$C$4,3,TRUE),"")</f>
        <v/>
      </c>
      <c r="CD27" s="6">
        <f t="shared" si="1"/>
        <v>0</v>
      </c>
      <c r="CE27" s="10" t="str">
        <f>IFERROR(VLOOKUP(CA27,VRF_DX_KIT_In_DataList!$A$2:$D$10,4,TRUE),"")</f>
        <v/>
      </c>
      <c r="CF27" s="10" t="str">
        <f>IFERROR(VLOOKUP(CA27,VRF_DX_KIT_In_DataList!$A$2:$E$10,5,TRUE),"")</f>
        <v/>
      </c>
      <c r="CG27" s="10" t="str">
        <f>IFERROR(VLOOKUP(CA27,VRF_DX_KIT_In_DataList!A$10:$H27,6,TRUE),"")</f>
        <v/>
      </c>
      <c r="CH27" s="10" t="str">
        <f>IFERROR(VLOOKUP(CA27,VRF_DX_KIT_In_DataList!$A$2:$I$10,7,TRUE),"")</f>
        <v/>
      </c>
      <c r="CI27" s="10" t="str">
        <f>IFERROR(VLOOKUP(CA27,VRF_DX_KIT_In_DataList!$A$2:$P$10,8,TRUE),"")</f>
        <v/>
      </c>
      <c r="CJ27" s="10" t="str">
        <f>IFERROR(VLOOKUP(CA27,VRF_DX_KIT_In_DataList!$A$2:$P$10,9,TRUE),"")</f>
        <v/>
      </c>
      <c r="CK27" s="10" t="str">
        <f>IFERROR(VLOOKUP(CA27,VRF_DX_KIT_In_DataList!$A$2:$P$10,10,TRUE),"")</f>
        <v/>
      </c>
      <c r="CL27" s="10" t="str">
        <f>IFERROR(VLOOKUP(CA27,VRF_DX_KIT_In_DataList!$A$2:$P$10,11,TRUE),"")</f>
        <v/>
      </c>
      <c r="CM27" s="10" t="str">
        <f>IFERROR(VLOOKUP(CA27,VRF_DX_KIT_In_DataList!$A$2:$P$10,12,TRUE),"")</f>
        <v/>
      </c>
      <c r="CN27" s="10" t="str">
        <f>IFERROR(VLOOKUP(CA27,VRF_DX_KIT_In_DataList!$A$2:$P$10,13,TRUE),"")</f>
        <v/>
      </c>
      <c r="CO27" s="10" t="str">
        <f>IFERROR(VLOOKUP(CA27,VRF_DX_KIT_In_DataList!$A$2:$P$10,14,TRUE),"")</f>
        <v/>
      </c>
      <c r="CP27" s="10" t="str">
        <f>IFERROR(VLOOKUP(CA27,VRF_DX_KIT_In_DataList!$A$2:$P$10,15,TRUE),"")</f>
        <v/>
      </c>
      <c r="CQ27" s="10" t="str">
        <f>IFERROR(VLOOKUP(CA27,VRF_DX_KIT_In_DataList!$A$2:$P$10,16,TRUE),"")</f>
        <v/>
      </c>
      <c r="CR27" s="10" t="str">
        <f>IF(N27&lt;&gt;"",VLOOKUP(N27,VRF_DX_KIT_In_DataList!$R27:$S76,2,FALSE),"")</f>
        <v/>
      </c>
    </row>
    <row r="28" spans="1:96" ht="13.9" customHeight="1" x14ac:dyDescent="0.15">
      <c r="A28" s="6">
        <v>27</v>
      </c>
      <c r="B28" s="6"/>
      <c r="C28" s="6"/>
      <c r="D28" s="7"/>
      <c r="E28" s="7"/>
      <c r="F28" s="6"/>
      <c r="G28" s="9"/>
      <c r="H28" s="9"/>
      <c r="I28" s="6"/>
      <c r="J28" s="9"/>
      <c r="K28" s="6"/>
      <c r="L28" s="6"/>
      <c r="M28" s="6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55">
        <f t="shared" si="0"/>
        <v>0</v>
      </c>
      <c r="CB28" s="6" t="str">
        <f>IFERROR(VLOOKUP(CA28,VRF_DX_KIT_In_DataList!$A$2:$B$10,2,TRUE),"")</f>
        <v/>
      </c>
      <c r="CC28" s="6" t="str">
        <f>IFERROR(VLOOKUP(CA28,VRF_DX_KIT_In_DataList!$A$2:$C$4,3,TRUE),"")</f>
        <v/>
      </c>
      <c r="CD28" s="6">
        <f t="shared" si="1"/>
        <v>0</v>
      </c>
      <c r="CE28" s="10" t="str">
        <f>IFERROR(VLOOKUP(CA28,VRF_DX_KIT_In_DataList!$A$2:$D$10,4,TRUE),"")</f>
        <v/>
      </c>
      <c r="CF28" s="10" t="str">
        <f>IFERROR(VLOOKUP(CA28,VRF_DX_KIT_In_DataList!$A$2:$E$10,5,TRUE),"")</f>
        <v/>
      </c>
      <c r="CG28" s="10" t="str">
        <f>IFERROR(VLOOKUP(CA28,VRF_DX_KIT_In_DataList!A$10:$H28,6,TRUE),"")</f>
        <v/>
      </c>
      <c r="CH28" s="10" t="str">
        <f>IFERROR(VLOOKUP(CA28,VRF_DX_KIT_In_DataList!$A$2:$I$10,7,TRUE),"")</f>
        <v/>
      </c>
      <c r="CI28" s="10" t="str">
        <f>IFERROR(VLOOKUP(CA28,VRF_DX_KIT_In_DataList!$A$2:$P$10,8,TRUE),"")</f>
        <v/>
      </c>
      <c r="CJ28" s="10" t="str">
        <f>IFERROR(VLOOKUP(CA28,VRF_DX_KIT_In_DataList!$A$2:$P$10,9,TRUE),"")</f>
        <v/>
      </c>
      <c r="CK28" s="10" t="str">
        <f>IFERROR(VLOOKUP(CA28,VRF_DX_KIT_In_DataList!$A$2:$P$10,10,TRUE),"")</f>
        <v/>
      </c>
      <c r="CL28" s="10" t="str">
        <f>IFERROR(VLOOKUP(CA28,VRF_DX_KIT_In_DataList!$A$2:$P$10,11,TRUE),"")</f>
        <v/>
      </c>
      <c r="CM28" s="10" t="str">
        <f>IFERROR(VLOOKUP(CA28,VRF_DX_KIT_In_DataList!$A$2:$P$10,12,TRUE),"")</f>
        <v/>
      </c>
      <c r="CN28" s="10" t="str">
        <f>IFERROR(VLOOKUP(CA28,VRF_DX_KIT_In_DataList!$A$2:$P$10,13,TRUE),"")</f>
        <v/>
      </c>
      <c r="CO28" s="10" t="str">
        <f>IFERROR(VLOOKUP(CA28,VRF_DX_KIT_In_DataList!$A$2:$P$10,14,TRUE),"")</f>
        <v/>
      </c>
      <c r="CP28" s="10" t="str">
        <f>IFERROR(VLOOKUP(CA28,VRF_DX_KIT_In_DataList!$A$2:$P$10,15,TRUE),"")</f>
        <v/>
      </c>
      <c r="CQ28" s="10" t="str">
        <f>IFERROR(VLOOKUP(CA28,VRF_DX_KIT_In_DataList!$A$2:$P$10,16,TRUE),"")</f>
        <v/>
      </c>
      <c r="CR28" s="10" t="str">
        <f>IF(N28&lt;&gt;"",VLOOKUP(N28,VRF_DX_KIT_In_DataList!$R28:$S77,2,FALSE),"")</f>
        <v/>
      </c>
    </row>
    <row r="29" spans="1:96" ht="13.9" customHeight="1" x14ac:dyDescent="0.15">
      <c r="A29" s="6">
        <v>28</v>
      </c>
      <c r="B29" s="6"/>
      <c r="C29" s="6"/>
      <c r="D29" s="7"/>
      <c r="E29" s="7"/>
      <c r="F29" s="6"/>
      <c r="G29" s="9"/>
      <c r="H29" s="9"/>
      <c r="I29" s="6"/>
      <c r="J29" s="9"/>
      <c r="K29" s="6"/>
      <c r="L29" s="6"/>
      <c r="M29" s="6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55">
        <f t="shared" si="0"/>
        <v>0</v>
      </c>
      <c r="CB29" s="6" t="str">
        <f>IFERROR(VLOOKUP(CA29,VRF_DX_KIT_In_DataList!$A$2:$B$10,2,TRUE),"")</f>
        <v/>
      </c>
      <c r="CC29" s="6" t="str">
        <f>IFERROR(VLOOKUP(CA29,VRF_DX_KIT_In_DataList!$A$2:$C$4,3,TRUE),"")</f>
        <v/>
      </c>
      <c r="CD29" s="6">
        <f t="shared" si="1"/>
        <v>0</v>
      </c>
      <c r="CE29" s="10" t="str">
        <f>IFERROR(VLOOKUP(CA29,VRF_DX_KIT_In_DataList!$A$2:$D$10,4,TRUE),"")</f>
        <v/>
      </c>
      <c r="CF29" s="10" t="str">
        <f>IFERROR(VLOOKUP(CA29,VRF_DX_KIT_In_DataList!$A$2:$E$10,5,TRUE),"")</f>
        <v/>
      </c>
      <c r="CG29" s="10" t="str">
        <f>IFERROR(VLOOKUP(CA29,VRF_DX_KIT_In_DataList!A$10:$H29,6,TRUE),"")</f>
        <v/>
      </c>
      <c r="CH29" s="10" t="str">
        <f>IFERROR(VLOOKUP(CA29,VRF_DX_KIT_In_DataList!$A$2:$I$10,7,TRUE),"")</f>
        <v/>
      </c>
      <c r="CI29" s="10" t="str">
        <f>IFERROR(VLOOKUP(CA29,VRF_DX_KIT_In_DataList!$A$2:$P$10,8,TRUE),"")</f>
        <v/>
      </c>
      <c r="CJ29" s="10" t="str">
        <f>IFERROR(VLOOKUP(CA29,VRF_DX_KIT_In_DataList!$A$2:$P$10,9,TRUE),"")</f>
        <v/>
      </c>
      <c r="CK29" s="10" t="str">
        <f>IFERROR(VLOOKUP(CA29,VRF_DX_KIT_In_DataList!$A$2:$P$10,10,TRUE),"")</f>
        <v/>
      </c>
      <c r="CL29" s="10" t="str">
        <f>IFERROR(VLOOKUP(CA29,VRF_DX_KIT_In_DataList!$A$2:$P$10,11,TRUE),"")</f>
        <v/>
      </c>
      <c r="CM29" s="10" t="str">
        <f>IFERROR(VLOOKUP(CA29,VRF_DX_KIT_In_DataList!$A$2:$P$10,12,TRUE),"")</f>
        <v/>
      </c>
      <c r="CN29" s="10" t="str">
        <f>IFERROR(VLOOKUP(CA29,VRF_DX_KIT_In_DataList!$A$2:$P$10,13,TRUE),"")</f>
        <v/>
      </c>
      <c r="CO29" s="10" t="str">
        <f>IFERROR(VLOOKUP(CA29,VRF_DX_KIT_In_DataList!$A$2:$P$10,14,TRUE),"")</f>
        <v/>
      </c>
      <c r="CP29" s="10" t="str">
        <f>IFERROR(VLOOKUP(CA29,VRF_DX_KIT_In_DataList!$A$2:$P$10,15,TRUE),"")</f>
        <v/>
      </c>
      <c r="CQ29" s="10" t="str">
        <f>IFERROR(VLOOKUP(CA29,VRF_DX_KIT_In_DataList!$A$2:$P$10,16,TRUE),"")</f>
        <v/>
      </c>
      <c r="CR29" s="10" t="str">
        <f>IF(N29&lt;&gt;"",VLOOKUP(N29,VRF_DX_KIT_In_DataList!$R29:$S78,2,FALSE),"")</f>
        <v/>
      </c>
    </row>
    <row r="30" spans="1:96" ht="13.9" customHeight="1" x14ac:dyDescent="0.15">
      <c r="A30" s="6">
        <v>29</v>
      </c>
      <c r="B30" s="6"/>
      <c r="C30" s="6"/>
      <c r="D30" s="7"/>
      <c r="E30" s="7"/>
      <c r="F30" s="6"/>
      <c r="G30" s="9"/>
      <c r="H30" s="9"/>
      <c r="I30" s="6"/>
      <c r="J30" s="9"/>
      <c r="K30" s="6"/>
      <c r="L30" s="6"/>
      <c r="M30" s="6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55">
        <f t="shared" si="0"/>
        <v>0</v>
      </c>
      <c r="CB30" s="6" t="str">
        <f>IFERROR(VLOOKUP(CA30,VRF_DX_KIT_In_DataList!$A$2:$B$10,2,TRUE),"")</f>
        <v/>
      </c>
      <c r="CC30" s="6" t="str">
        <f>IFERROR(VLOOKUP(CA30,VRF_DX_KIT_In_DataList!$A$2:$C$4,3,TRUE),"")</f>
        <v/>
      </c>
      <c r="CD30" s="6">
        <f t="shared" si="1"/>
        <v>0</v>
      </c>
      <c r="CE30" s="10" t="str">
        <f>IFERROR(VLOOKUP(CA30,VRF_DX_KIT_In_DataList!$A$2:$D$10,4,TRUE),"")</f>
        <v/>
      </c>
      <c r="CF30" s="10" t="str">
        <f>IFERROR(VLOOKUP(CA30,VRF_DX_KIT_In_DataList!$A$2:$E$10,5,TRUE),"")</f>
        <v/>
      </c>
      <c r="CG30" s="10" t="str">
        <f>IFERROR(VLOOKUP(CA30,VRF_DX_KIT_In_DataList!A$10:$H30,6,TRUE),"")</f>
        <v/>
      </c>
      <c r="CH30" s="10" t="str">
        <f>IFERROR(VLOOKUP(CA30,VRF_DX_KIT_In_DataList!$A$2:$I$10,7,TRUE),"")</f>
        <v/>
      </c>
      <c r="CI30" s="10" t="str">
        <f>IFERROR(VLOOKUP(CA30,VRF_DX_KIT_In_DataList!$A$2:$P$10,8,TRUE),"")</f>
        <v/>
      </c>
      <c r="CJ30" s="10" t="str">
        <f>IFERROR(VLOOKUP(CA30,VRF_DX_KIT_In_DataList!$A$2:$P$10,9,TRUE),"")</f>
        <v/>
      </c>
      <c r="CK30" s="10" t="str">
        <f>IFERROR(VLOOKUP(CA30,VRF_DX_KIT_In_DataList!$A$2:$P$10,10,TRUE),"")</f>
        <v/>
      </c>
      <c r="CL30" s="10" t="str">
        <f>IFERROR(VLOOKUP(CA30,VRF_DX_KIT_In_DataList!$A$2:$P$10,11,TRUE),"")</f>
        <v/>
      </c>
      <c r="CM30" s="10" t="str">
        <f>IFERROR(VLOOKUP(CA30,VRF_DX_KIT_In_DataList!$A$2:$P$10,12,TRUE),"")</f>
        <v/>
      </c>
      <c r="CN30" s="10" t="str">
        <f>IFERROR(VLOOKUP(CA30,VRF_DX_KIT_In_DataList!$A$2:$P$10,13,TRUE),"")</f>
        <v/>
      </c>
      <c r="CO30" s="10" t="str">
        <f>IFERROR(VLOOKUP(CA30,VRF_DX_KIT_In_DataList!$A$2:$P$10,14,TRUE),"")</f>
        <v/>
      </c>
      <c r="CP30" s="10" t="str">
        <f>IFERROR(VLOOKUP(CA30,VRF_DX_KIT_In_DataList!$A$2:$P$10,15,TRUE),"")</f>
        <v/>
      </c>
      <c r="CQ30" s="10" t="str">
        <f>IFERROR(VLOOKUP(CA30,VRF_DX_KIT_In_DataList!$A$2:$P$10,16,TRUE),"")</f>
        <v/>
      </c>
      <c r="CR30" s="10" t="str">
        <f>IF(N30&lt;&gt;"",VLOOKUP(N30,VRF_DX_KIT_In_DataList!$R30:$S79,2,FALSE),"")</f>
        <v/>
      </c>
    </row>
    <row r="31" spans="1:96" ht="13.9" customHeight="1" x14ac:dyDescent="0.15">
      <c r="A31" s="6">
        <v>30</v>
      </c>
      <c r="B31" s="6"/>
      <c r="C31" s="6"/>
      <c r="D31" s="7"/>
      <c r="E31" s="7"/>
      <c r="F31" s="6"/>
      <c r="G31" s="9"/>
      <c r="H31" s="9"/>
      <c r="I31" s="6"/>
      <c r="J31" s="9"/>
      <c r="K31" s="6"/>
      <c r="L31" s="6"/>
      <c r="M31" s="6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55">
        <f t="shared" si="0"/>
        <v>0</v>
      </c>
      <c r="CB31" s="6" t="str">
        <f>IFERROR(VLOOKUP(CA31,VRF_DX_KIT_In_DataList!$A$2:$B$10,2,TRUE),"")</f>
        <v/>
      </c>
      <c r="CC31" s="6" t="str">
        <f>IFERROR(VLOOKUP(CA31,VRF_DX_KIT_In_DataList!$A$2:$C$4,3,TRUE),"")</f>
        <v/>
      </c>
      <c r="CD31" s="6">
        <f t="shared" si="1"/>
        <v>0</v>
      </c>
      <c r="CE31" s="10" t="str">
        <f>IFERROR(VLOOKUP(CA31,VRF_DX_KIT_In_DataList!$A$2:$D$10,4,TRUE),"")</f>
        <v/>
      </c>
      <c r="CF31" s="10" t="str">
        <f>IFERROR(VLOOKUP(CA31,VRF_DX_KIT_In_DataList!$A$2:$E$10,5,TRUE),"")</f>
        <v/>
      </c>
      <c r="CG31" s="10" t="str">
        <f>IFERROR(VLOOKUP(CA31,VRF_DX_KIT_In_DataList!A$10:$H31,6,TRUE),"")</f>
        <v/>
      </c>
      <c r="CH31" s="10" t="str">
        <f>IFERROR(VLOOKUP(CA31,VRF_DX_KIT_In_DataList!$A$2:$I$10,7,TRUE),"")</f>
        <v/>
      </c>
      <c r="CI31" s="10" t="str">
        <f>IFERROR(VLOOKUP(CA31,VRF_DX_KIT_In_DataList!$A$2:$P$10,8,TRUE),"")</f>
        <v/>
      </c>
      <c r="CJ31" s="10" t="str">
        <f>IFERROR(VLOOKUP(CA31,VRF_DX_KIT_In_DataList!$A$2:$P$10,9,TRUE),"")</f>
        <v/>
      </c>
      <c r="CK31" s="10" t="str">
        <f>IFERROR(VLOOKUP(CA31,VRF_DX_KIT_In_DataList!$A$2:$P$10,10,TRUE),"")</f>
        <v/>
      </c>
      <c r="CL31" s="10" t="str">
        <f>IFERROR(VLOOKUP(CA31,VRF_DX_KIT_In_DataList!$A$2:$P$10,11,TRUE),"")</f>
        <v/>
      </c>
      <c r="CM31" s="10" t="str">
        <f>IFERROR(VLOOKUP(CA31,VRF_DX_KIT_In_DataList!$A$2:$P$10,12,TRUE),"")</f>
        <v/>
      </c>
      <c r="CN31" s="10" t="str">
        <f>IFERROR(VLOOKUP(CA31,VRF_DX_KIT_In_DataList!$A$2:$P$10,13,TRUE),"")</f>
        <v/>
      </c>
      <c r="CO31" s="10" t="str">
        <f>IFERROR(VLOOKUP(CA31,VRF_DX_KIT_In_DataList!$A$2:$P$10,14,TRUE),"")</f>
        <v/>
      </c>
      <c r="CP31" s="10" t="str">
        <f>IFERROR(VLOOKUP(CA31,VRF_DX_KIT_In_DataList!$A$2:$P$10,15,TRUE),"")</f>
        <v/>
      </c>
      <c r="CQ31" s="10" t="str">
        <f>IFERROR(VLOOKUP(CA31,VRF_DX_KIT_In_DataList!$A$2:$P$10,16,TRUE),"")</f>
        <v/>
      </c>
      <c r="CR31" s="10" t="str">
        <f>IF(N31&lt;&gt;"",VLOOKUP(N31,VRF_DX_KIT_In_DataList!$R31:$S80,2,FALSE),"")</f>
        <v/>
      </c>
    </row>
    <row r="32" spans="1:96" ht="13.9" customHeight="1" x14ac:dyDescent="0.15">
      <c r="A32" s="6">
        <v>31</v>
      </c>
      <c r="B32" s="6"/>
      <c r="C32" s="6"/>
      <c r="D32" s="7"/>
      <c r="E32" s="7"/>
      <c r="F32" s="6"/>
      <c r="G32" s="9"/>
      <c r="H32" s="9"/>
      <c r="I32" s="6"/>
      <c r="J32" s="9"/>
      <c r="K32" s="6"/>
      <c r="L32" s="6"/>
      <c r="M32" s="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55">
        <f t="shared" si="0"/>
        <v>0</v>
      </c>
      <c r="CB32" s="6" t="str">
        <f>IFERROR(VLOOKUP(CA32,VRF_DX_KIT_In_DataList!$A$2:$B$10,2,TRUE),"")</f>
        <v/>
      </c>
      <c r="CC32" s="6" t="str">
        <f>IFERROR(VLOOKUP(CA32,VRF_DX_KIT_In_DataList!$A$2:$C$4,3,TRUE),"")</f>
        <v/>
      </c>
      <c r="CD32" s="6">
        <f t="shared" si="1"/>
        <v>0</v>
      </c>
      <c r="CE32" s="10" t="str">
        <f>IFERROR(VLOOKUP(CA32,VRF_DX_KIT_In_DataList!$A$2:$D$10,4,TRUE),"")</f>
        <v/>
      </c>
      <c r="CF32" s="10" t="str">
        <f>IFERROR(VLOOKUP(CA32,VRF_DX_KIT_In_DataList!$A$2:$E$10,5,TRUE),"")</f>
        <v/>
      </c>
      <c r="CG32" s="10" t="str">
        <f>IFERROR(VLOOKUP(CA32,VRF_DX_KIT_In_DataList!A$10:$H32,6,TRUE),"")</f>
        <v/>
      </c>
      <c r="CH32" s="10" t="str">
        <f>IFERROR(VLOOKUP(CA32,VRF_DX_KIT_In_DataList!$A$2:$I$10,7,TRUE),"")</f>
        <v/>
      </c>
      <c r="CI32" s="10" t="str">
        <f>IFERROR(VLOOKUP(CA32,VRF_DX_KIT_In_DataList!$A$2:$P$10,8,TRUE),"")</f>
        <v/>
      </c>
      <c r="CJ32" s="10" t="str">
        <f>IFERROR(VLOOKUP(CA32,VRF_DX_KIT_In_DataList!$A$2:$P$10,9,TRUE),"")</f>
        <v/>
      </c>
      <c r="CK32" s="10" t="str">
        <f>IFERROR(VLOOKUP(CA32,VRF_DX_KIT_In_DataList!$A$2:$P$10,10,TRUE),"")</f>
        <v/>
      </c>
      <c r="CL32" s="10" t="str">
        <f>IFERROR(VLOOKUP(CA32,VRF_DX_KIT_In_DataList!$A$2:$P$10,11,TRUE),"")</f>
        <v/>
      </c>
      <c r="CM32" s="10" t="str">
        <f>IFERROR(VLOOKUP(CA32,VRF_DX_KIT_In_DataList!$A$2:$P$10,12,TRUE),"")</f>
        <v/>
      </c>
      <c r="CN32" s="10" t="str">
        <f>IFERROR(VLOOKUP(CA32,VRF_DX_KIT_In_DataList!$A$2:$P$10,13,TRUE),"")</f>
        <v/>
      </c>
      <c r="CO32" s="10" t="str">
        <f>IFERROR(VLOOKUP(CA32,VRF_DX_KIT_In_DataList!$A$2:$P$10,14,TRUE),"")</f>
        <v/>
      </c>
      <c r="CP32" s="10" t="str">
        <f>IFERROR(VLOOKUP(CA32,VRF_DX_KIT_In_DataList!$A$2:$P$10,15,TRUE),"")</f>
        <v/>
      </c>
      <c r="CQ32" s="10" t="str">
        <f>IFERROR(VLOOKUP(CA32,VRF_DX_KIT_In_DataList!$A$2:$P$10,16,TRUE),"")</f>
        <v/>
      </c>
      <c r="CR32" s="10" t="str">
        <f>IF(N32&lt;&gt;"",VLOOKUP(N32,VRF_DX_KIT_In_DataList!$R32:$S81,2,FALSE),"")</f>
        <v/>
      </c>
    </row>
    <row r="33" spans="1:96" ht="13.9" customHeight="1" x14ac:dyDescent="0.15">
      <c r="A33" s="6">
        <v>32</v>
      </c>
      <c r="B33" s="6"/>
      <c r="C33" s="6"/>
      <c r="D33" s="7"/>
      <c r="E33" s="7"/>
      <c r="F33" s="6"/>
      <c r="G33" s="9"/>
      <c r="H33" s="9"/>
      <c r="I33" s="6"/>
      <c r="J33" s="9"/>
      <c r="K33" s="6"/>
      <c r="L33" s="6"/>
      <c r="M33" s="6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55">
        <f t="shared" si="0"/>
        <v>0</v>
      </c>
      <c r="CB33" s="6" t="str">
        <f>IFERROR(VLOOKUP(CA33,VRF_DX_KIT_In_DataList!$A$2:$B$10,2,TRUE),"")</f>
        <v/>
      </c>
      <c r="CC33" s="6" t="str">
        <f>IFERROR(VLOOKUP(CA33,VRF_DX_KIT_In_DataList!$A$2:$C$4,3,TRUE),"")</f>
        <v/>
      </c>
      <c r="CD33" s="6">
        <f t="shared" si="1"/>
        <v>0</v>
      </c>
      <c r="CE33" s="10" t="str">
        <f>IFERROR(VLOOKUP(CA33,VRF_DX_KIT_In_DataList!$A$2:$D$10,4,TRUE),"")</f>
        <v/>
      </c>
      <c r="CF33" s="10" t="str">
        <f>IFERROR(VLOOKUP(CA33,VRF_DX_KIT_In_DataList!$A$2:$E$10,5,TRUE),"")</f>
        <v/>
      </c>
      <c r="CG33" s="10" t="str">
        <f>IFERROR(VLOOKUP(CA33,VRF_DX_KIT_In_DataList!A$10:$H33,6,TRUE),"")</f>
        <v/>
      </c>
      <c r="CH33" s="10" t="str">
        <f>IFERROR(VLOOKUP(CA33,VRF_DX_KIT_In_DataList!$A$2:$I$10,7,TRUE),"")</f>
        <v/>
      </c>
      <c r="CI33" s="10" t="str">
        <f>IFERROR(VLOOKUP(CA33,VRF_DX_KIT_In_DataList!$A$2:$P$10,8,TRUE),"")</f>
        <v/>
      </c>
      <c r="CJ33" s="10" t="str">
        <f>IFERROR(VLOOKUP(CA33,VRF_DX_KIT_In_DataList!$A$2:$P$10,9,TRUE),"")</f>
        <v/>
      </c>
      <c r="CK33" s="10" t="str">
        <f>IFERROR(VLOOKUP(CA33,VRF_DX_KIT_In_DataList!$A$2:$P$10,10,TRUE),"")</f>
        <v/>
      </c>
      <c r="CL33" s="10" t="str">
        <f>IFERROR(VLOOKUP(CA33,VRF_DX_KIT_In_DataList!$A$2:$P$10,11,TRUE),"")</f>
        <v/>
      </c>
      <c r="CM33" s="10" t="str">
        <f>IFERROR(VLOOKUP(CA33,VRF_DX_KIT_In_DataList!$A$2:$P$10,12,TRUE),"")</f>
        <v/>
      </c>
      <c r="CN33" s="10" t="str">
        <f>IFERROR(VLOOKUP(CA33,VRF_DX_KIT_In_DataList!$A$2:$P$10,13,TRUE),"")</f>
        <v/>
      </c>
      <c r="CO33" s="10" t="str">
        <f>IFERROR(VLOOKUP(CA33,VRF_DX_KIT_In_DataList!$A$2:$P$10,14,TRUE),"")</f>
        <v/>
      </c>
      <c r="CP33" s="10" t="str">
        <f>IFERROR(VLOOKUP(CA33,VRF_DX_KIT_In_DataList!$A$2:$P$10,15,TRUE),"")</f>
        <v/>
      </c>
      <c r="CQ33" s="10" t="str">
        <f>IFERROR(VLOOKUP(CA33,VRF_DX_KIT_In_DataList!$A$2:$P$10,16,TRUE),"")</f>
        <v/>
      </c>
      <c r="CR33" s="10" t="str">
        <f>IF(N33&lt;&gt;"",VLOOKUP(N33,VRF_DX_KIT_In_DataList!$R33:$S82,2,FALSE),"")</f>
        <v/>
      </c>
    </row>
    <row r="34" spans="1:96" ht="13.9" customHeight="1" x14ac:dyDescent="0.15">
      <c r="A34" s="6">
        <v>33</v>
      </c>
      <c r="B34" s="6"/>
      <c r="C34" s="6"/>
      <c r="D34" s="7"/>
      <c r="E34" s="7"/>
      <c r="F34" s="6"/>
      <c r="G34" s="9"/>
      <c r="H34" s="9"/>
      <c r="I34" s="6"/>
      <c r="J34" s="9"/>
      <c r="K34" s="6"/>
      <c r="L34" s="6"/>
      <c r="M34" s="6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55">
        <f t="shared" ref="CA34:CA65" si="2">D34</f>
        <v>0</v>
      </c>
      <c r="CB34" s="6" t="str">
        <f>IFERROR(VLOOKUP(CA34,VRF_DX_KIT_In_DataList!$A$2:$B$10,2,TRUE),"")</f>
        <v/>
      </c>
      <c r="CC34" s="6" t="str">
        <f>IFERROR(VLOOKUP(CA34,VRF_DX_KIT_In_DataList!$A$2:$C$4,3,TRUE),"")</f>
        <v/>
      </c>
      <c r="CD34" s="6">
        <f t="shared" ref="CD34:CD65" si="3">IFERROR(F34*188,"")</f>
        <v>0</v>
      </c>
      <c r="CE34" s="10" t="str">
        <f>IFERROR(VLOOKUP(CA34,VRF_DX_KIT_In_DataList!$A$2:$D$10,4,TRUE),"")</f>
        <v/>
      </c>
      <c r="CF34" s="10" t="str">
        <f>IFERROR(VLOOKUP(CA34,VRF_DX_KIT_In_DataList!$A$2:$E$10,5,TRUE),"")</f>
        <v/>
      </c>
      <c r="CG34" s="10" t="str">
        <f>IFERROR(VLOOKUP(CA34,VRF_DX_KIT_In_DataList!A$10:$H34,6,TRUE),"")</f>
        <v/>
      </c>
      <c r="CH34" s="10" t="str">
        <f>IFERROR(VLOOKUP(CA34,VRF_DX_KIT_In_DataList!$A$2:$I$10,7,TRUE),"")</f>
        <v/>
      </c>
      <c r="CI34" s="10" t="str">
        <f>IFERROR(VLOOKUP(CA34,VRF_DX_KIT_In_DataList!$A$2:$P$10,8,TRUE),"")</f>
        <v/>
      </c>
      <c r="CJ34" s="10" t="str">
        <f>IFERROR(VLOOKUP(CA34,VRF_DX_KIT_In_DataList!$A$2:$P$10,9,TRUE),"")</f>
        <v/>
      </c>
      <c r="CK34" s="10" t="str">
        <f>IFERROR(VLOOKUP(CA34,VRF_DX_KIT_In_DataList!$A$2:$P$10,10,TRUE),"")</f>
        <v/>
      </c>
      <c r="CL34" s="10" t="str">
        <f>IFERROR(VLOOKUP(CA34,VRF_DX_KIT_In_DataList!$A$2:$P$10,11,TRUE),"")</f>
        <v/>
      </c>
      <c r="CM34" s="10" t="str">
        <f>IFERROR(VLOOKUP(CA34,VRF_DX_KIT_In_DataList!$A$2:$P$10,12,TRUE),"")</f>
        <v/>
      </c>
      <c r="CN34" s="10" t="str">
        <f>IFERROR(VLOOKUP(CA34,VRF_DX_KIT_In_DataList!$A$2:$P$10,13,TRUE),"")</f>
        <v/>
      </c>
      <c r="CO34" s="10" t="str">
        <f>IFERROR(VLOOKUP(CA34,VRF_DX_KIT_In_DataList!$A$2:$P$10,14,TRUE),"")</f>
        <v/>
      </c>
      <c r="CP34" s="10" t="str">
        <f>IFERROR(VLOOKUP(CA34,VRF_DX_KIT_In_DataList!$A$2:$P$10,15,TRUE),"")</f>
        <v/>
      </c>
      <c r="CQ34" s="10" t="str">
        <f>IFERROR(VLOOKUP(CA34,VRF_DX_KIT_In_DataList!$A$2:$P$10,16,TRUE),"")</f>
        <v/>
      </c>
      <c r="CR34" s="10" t="str">
        <f>IF(N34&lt;&gt;"",VLOOKUP(N34,VRF_DX_KIT_In_DataList!$R34:$S83,2,FALSE),"")</f>
        <v/>
      </c>
    </row>
    <row r="35" spans="1:96" ht="13.9" customHeight="1" x14ac:dyDescent="0.15">
      <c r="A35" s="6">
        <v>34</v>
      </c>
      <c r="B35" s="6"/>
      <c r="C35" s="6"/>
      <c r="D35" s="7"/>
      <c r="E35" s="7"/>
      <c r="F35" s="6"/>
      <c r="G35" s="9"/>
      <c r="H35" s="9"/>
      <c r="I35" s="6"/>
      <c r="J35" s="9"/>
      <c r="K35" s="6"/>
      <c r="L35" s="6"/>
      <c r="M35" s="6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55">
        <f t="shared" si="2"/>
        <v>0</v>
      </c>
      <c r="CB35" s="6" t="str">
        <f>IFERROR(VLOOKUP(CA35,VRF_DX_KIT_In_DataList!$A$2:$B$10,2,TRUE),"")</f>
        <v/>
      </c>
      <c r="CC35" s="6" t="str">
        <f>IFERROR(VLOOKUP(CA35,VRF_DX_KIT_In_DataList!$A$2:$C$4,3,TRUE),"")</f>
        <v/>
      </c>
      <c r="CD35" s="6">
        <f t="shared" si="3"/>
        <v>0</v>
      </c>
      <c r="CE35" s="10" t="str">
        <f>IFERROR(VLOOKUP(CA35,VRF_DX_KIT_In_DataList!$A$2:$D$10,4,TRUE),"")</f>
        <v/>
      </c>
      <c r="CF35" s="10" t="str">
        <f>IFERROR(VLOOKUP(CA35,VRF_DX_KIT_In_DataList!$A$2:$E$10,5,TRUE),"")</f>
        <v/>
      </c>
      <c r="CG35" s="10" t="str">
        <f>IFERROR(VLOOKUP(CA35,VRF_DX_KIT_In_DataList!A$10:$H35,6,TRUE),"")</f>
        <v/>
      </c>
      <c r="CH35" s="10" t="str">
        <f>IFERROR(VLOOKUP(CA35,VRF_DX_KIT_In_DataList!$A$2:$I$10,7,TRUE),"")</f>
        <v/>
      </c>
      <c r="CI35" s="10" t="str">
        <f>IFERROR(VLOOKUP(CA35,VRF_DX_KIT_In_DataList!$A$2:$P$10,8,TRUE),"")</f>
        <v/>
      </c>
      <c r="CJ35" s="10" t="str">
        <f>IFERROR(VLOOKUP(CA35,VRF_DX_KIT_In_DataList!$A$2:$P$10,9,TRUE),"")</f>
        <v/>
      </c>
      <c r="CK35" s="10" t="str">
        <f>IFERROR(VLOOKUP(CA35,VRF_DX_KIT_In_DataList!$A$2:$P$10,10,TRUE),"")</f>
        <v/>
      </c>
      <c r="CL35" s="10" t="str">
        <f>IFERROR(VLOOKUP(CA35,VRF_DX_KIT_In_DataList!$A$2:$P$10,11,TRUE),"")</f>
        <v/>
      </c>
      <c r="CM35" s="10" t="str">
        <f>IFERROR(VLOOKUP(CA35,VRF_DX_KIT_In_DataList!$A$2:$P$10,12,TRUE),"")</f>
        <v/>
      </c>
      <c r="CN35" s="10" t="str">
        <f>IFERROR(VLOOKUP(CA35,VRF_DX_KIT_In_DataList!$A$2:$P$10,13,TRUE),"")</f>
        <v/>
      </c>
      <c r="CO35" s="10" t="str">
        <f>IFERROR(VLOOKUP(CA35,VRF_DX_KIT_In_DataList!$A$2:$P$10,14,TRUE),"")</f>
        <v/>
      </c>
      <c r="CP35" s="10" t="str">
        <f>IFERROR(VLOOKUP(CA35,VRF_DX_KIT_In_DataList!$A$2:$P$10,15,TRUE),"")</f>
        <v/>
      </c>
      <c r="CQ35" s="10" t="str">
        <f>IFERROR(VLOOKUP(CA35,VRF_DX_KIT_In_DataList!$A$2:$P$10,16,TRUE),"")</f>
        <v/>
      </c>
      <c r="CR35" s="10" t="str">
        <f>IF(N35&lt;&gt;"",VLOOKUP(N35,VRF_DX_KIT_In_DataList!$R35:$S84,2,FALSE),"")</f>
        <v/>
      </c>
    </row>
    <row r="36" spans="1:96" ht="13.9" customHeight="1" x14ac:dyDescent="0.15">
      <c r="A36" s="6">
        <v>35</v>
      </c>
      <c r="B36" s="6"/>
      <c r="C36" s="6"/>
      <c r="D36" s="7"/>
      <c r="E36" s="7"/>
      <c r="F36" s="6"/>
      <c r="G36" s="9"/>
      <c r="H36" s="9"/>
      <c r="I36" s="6"/>
      <c r="J36" s="9"/>
      <c r="K36" s="6"/>
      <c r="L36" s="6"/>
      <c r="M36" s="6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55">
        <f t="shared" si="2"/>
        <v>0</v>
      </c>
      <c r="CB36" s="6" t="str">
        <f>IFERROR(VLOOKUP(CA36,VRF_DX_KIT_In_DataList!$A$2:$B$10,2,TRUE),"")</f>
        <v/>
      </c>
      <c r="CC36" s="6" t="str">
        <f>IFERROR(VLOOKUP(CA36,VRF_DX_KIT_In_DataList!$A$2:$C$4,3,TRUE),"")</f>
        <v/>
      </c>
      <c r="CD36" s="6">
        <f t="shared" si="3"/>
        <v>0</v>
      </c>
      <c r="CE36" s="10" t="str">
        <f>IFERROR(VLOOKUP(CA36,VRF_DX_KIT_In_DataList!$A$2:$D$10,4,TRUE),"")</f>
        <v/>
      </c>
      <c r="CF36" s="10" t="str">
        <f>IFERROR(VLOOKUP(CA36,VRF_DX_KIT_In_DataList!$A$2:$E$10,5,TRUE),"")</f>
        <v/>
      </c>
      <c r="CG36" s="10" t="str">
        <f>IFERROR(VLOOKUP(CA36,VRF_DX_KIT_In_DataList!A$10:$H36,6,TRUE),"")</f>
        <v/>
      </c>
      <c r="CH36" s="10" t="str">
        <f>IFERROR(VLOOKUP(CA36,VRF_DX_KIT_In_DataList!$A$2:$I$10,7,TRUE),"")</f>
        <v/>
      </c>
      <c r="CI36" s="10" t="str">
        <f>IFERROR(VLOOKUP(CA36,VRF_DX_KIT_In_DataList!$A$2:$P$10,8,TRUE),"")</f>
        <v/>
      </c>
      <c r="CJ36" s="10" t="str">
        <f>IFERROR(VLOOKUP(CA36,VRF_DX_KIT_In_DataList!$A$2:$P$10,9,TRUE),"")</f>
        <v/>
      </c>
      <c r="CK36" s="10" t="str">
        <f>IFERROR(VLOOKUP(CA36,VRF_DX_KIT_In_DataList!$A$2:$P$10,10,TRUE),"")</f>
        <v/>
      </c>
      <c r="CL36" s="10" t="str">
        <f>IFERROR(VLOOKUP(CA36,VRF_DX_KIT_In_DataList!$A$2:$P$10,11,TRUE),"")</f>
        <v/>
      </c>
      <c r="CM36" s="10" t="str">
        <f>IFERROR(VLOOKUP(CA36,VRF_DX_KIT_In_DataList!$A$2:$P$10,12,TRUE),"")</f>
        <v/>
      </c>
      <c r="CN36" s="10" t="str">
        <f>IFERROR(VLOOKUP(CA36,VRF_DX_KIT_In_DataList!$A$2:$P$10,13,TRUE),"")</f>
        <v/>
      </c>
      <c r="CO36" s="10" t="str">
        <f>IFERROR(VLOOKUP(CA36,VRF_DX_KIT_In_DataList!$A$2:$P$10,14,TRUE),"")</f>
        <v/>
      </c>
      <c r="CP36" s="10" t="str">
        <f>IFERROR(VLOOKUP(CA36,VRF_DX_KIT_In_DataList!$A$2:$P$10,15,TRUE),"")</f>
        <v/>
      </c>
      <c r="CQ36" s="10" t="str">
        <f>IFERROR(VLOOKUP(CA36,VRF_DX_KIT_In_DataList!$A$2:$P$10,16,TRUE),"")</f>
        <v/>
      </c>
      <c r="CR36" s="10" t="str">
        <f>IF(N36&lt;&gt;"",VLOOKUP(N36,VRF_DX_KIT_In_DataList!$R36:$S85,2,FALSE),"")</f>
        <v/>
      </c>
    </row>
    <row r="37" spans="1:96" ht="13.9" customHeight="1" x14ac:dyDescent="0.15">
      <c r="A37" s="6">
        <v>36</v>
      </c>
      <c r="B37" s="6"/>
      <c r="C37" s="6"/>
      <c r="D37" s="7"/>
      <c r="E37" s="7"/>
      <c r="F37" s="6"/>
      <c r="G37" s="9"/>
      <c r="H37" s="9"/>
      <c r="I37" s="6"/>
      <c r="J37" s="9"/>
      <c r="K37" s="6"/>
      <c r="L37" s="6"/>
      <c r="M37" s="6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55">
        <f t="shared" si="2"/>
        <v>0</v>
      </c>
      <c r="CB37" s="6" t="str">
        <f>IFERROR(VLOOKUP(CA37,VRF_DX_KIT_In_DataList!$A$2:$B$10,2,TRUE),"")</f>
        <v/>
      </c>
      <c r="CC37" s="6" t="str">
        <f>IFERROR(VLOOKUP(CA37,VRF_DX_KIT_In_DataList!$A$2:$C$4,3,TRUE),"")</f>
        <v/>
      </c>
      <c r="CD37" s="6">
        <f t="shared" si="3"/>
        <v>0</v>
      </c>
      <c r="CE37" s="10" t="str">
        <f>IFERROR(VLOOKUP(CA37,VRF_DX_KIT_In_DataList!$A$2:$D$10,4,TRUE),"")</f>
        <v/>
      </c>
      <c r="CF37" s="10" t="str">
        <f>IFERROR(VLOOKUP(CA37,VRF_DX_KIT_In_DataList!$A$2:$E$10,5,TRUE),"")</f>
        <v/>
      </c>
      <c r="CG37" s="10" t="str">
        <f>IFERROR(VLOOKUP(CA37,VRF_DX_KIT_In_DataList!A$10:$H37,6,TRUE),"")</f>
        <v/>
      </c>
      <c r="CH37" s="10" t="str">
        <f>IFERROR(VLOOKUP(CA37,VRF_DX_KIT_In_DataList!$A$2:$I$10,7,TRUE),"")</f>
        <v/>
      </c>
      <c r="CI37" s="10" t="str">
        <f>IFERROR(VLOOKUP(CA37,VRF_DX_KIT_In_DataList!$A$2:$P$10,8,TRUE),"")</f>
        <v/>
      </c>
      <c r="CJ37" s="10" t="str">
        <f>IFERROR(VLOOKUP(CA37,VRF_DX_KIT_In_DataList!$A$2:$P$10,9,TRUE),"")</f>
        <v/>
      </c>
      <c r="CK37" s="10" t="str">
        <f>IFERROR(VLOOKUP(CA37,VRF_DX_KIT_In_DataList!$A$2:$P$10,10,TRUE),"")</f>
        <v/>
      </c>
      <c r="CL37" s="10" t="str">
        <f>IFERROR(VLOOKUP(CA37,VRF_DX_KIT_In_DataList!$A$2:$P$10,11,TRUE),"")</f>
        <v/>
      </c>
      <c r="CM37" s="10" t="str">
        <f>IFERROR(VLOOKUP(CA37,VRF_DX_KIT_In_DataList!$A$2:$P$10,12,TRUE),"")</f>
        <v/>
      </c>
      <c r="CN37" s="10" t="str">
        <f>IFERROR(VLOOKUP(CA37,VRF_DX_KIT_In_DataList!$A$2:$P$10,13,TRUE),"")</f>
        <v/>
      </c>
      <c r="CO37" s="10" t="str">
        <f>IFERROR(VLOOKUP(CA37,VRF_DX_KIT_In_DataList!$A$2:$P$10,14,TRUE),"")</f>
        <v/>
      </c>
      <c r="CP37" s="10" t="str">
        <f>IFERROR(VLOOKUP(CA37,VRF_DX_KIT_In_DataList!$A$2:$P$10,15,TRUE),"")</f>
        <v/>
      </c>
      <c r="CQ37" s="10" t="str">
        <f>IFERROR(VLOOKUP(CA37,VRF_DX_KIT_In_DataList!$A$2:$P$10,16,TRUE),"")</f>
        <v/>
      </c>
      <c r="CR37" s="10" t="str">
        <f>IF(N37&lt;&gt;"",VLOOKUP(N37,VRF_DX_KIT_In_DataList!$R37:$S86,2,FALSE),"")</f>
        <v/>
      </c>
    </row>
    <row r="38" spans="1:96" ht="13.9" customHeight="1" x14ac:dyDescent="0.15">
      <c r="A38" s="6">
        <v>37</v>
      </c>
      <c r="B38" s="6"/>
      <c r="C38" s="6"/>
      <c r="D38" s="7"/>
      <c r="E38" s="7"/>
      <c r="F38" s="6"/>
      <c r="G38" s="9"/>
      <c r="H38" s="9"/>
      <c r="I38" s="6"/>
      <c r="J38" s="9"/>
      <c r="K38" s="6"/>
      <c r="L38" s="6"/>
      <c r="M38" s="6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55">
        <f t="shared" si="2"/>
        <v>0</v>
      </c>
      <c r="CB38" s="6" t="str">
        <f>IFERROR(VLOOKUP(CA38,VRF_DX_KIT_In_DataList!$A$2:$B$10,2,TRUE),"")</f>
        <v/>
      </c>
      <c r="CC38" s="6" t="str">
        <f>IFERROR(VLOOKUP(CA38,VRF_DX_KIT_In_DataList!$A$2:$C$4,3,TRUE),"")</f>
        <v/>
      </c>
      <c r="CD38" s="6">
        <f t="shared" si="3"/>
        <v>0</v>
      </c>
      <c r="CE38" s="10" t="str">
        <f>IFERROR(VLOOKUP(CA38,VRF_DX_KIT_In_DataList!$A$2:$D$10,4,TRUE),"")</f>
        <v/>
      </c>
      <c r="CF38" s="10" t="str">
        <f>IFERROR(VLOOKUP(CA38,VRF_DX_KIT_In_DataList!$A$2:$E$10,5,TRUE),"")</f>
        <v/>
      </c>
      <c r="CG38" s="10" t="str">
        <f>IFERROR(VLOOKUP(CA38,VRF_DX_KIT_In_DataList!A$10:$H38,6,TRUE),"")</f>
        <v/>
      </c>
      <c r="CH38" s="10" t="str">
        <f>IFERROR(VLOOKUP(CA38,VRF_DX_KIT_In_DataList!$A$2:$I$10,7,TRUE),"")</f>
        <v/>
      </c>
      <c r="CI38" s="10" t="str">
        <f>IFERROR(VLOOKUP(CA38,VRF_DX_KIT_In_DataList!$A$2:$P$10,8,TRUE),"")</f>
        <v/>
      </c>
      <c r="CJ38" s="10" t="str">
        <f>IFERROR(VLOOKUP(CA38,VRF_DX_KIT_In_DataList!$A$2:$P$10,9,TRUE),"")</f>
        <v/>
      </c>
      <c r="CK38" s="10" t="str">
        <f>IFERROR(VLOOKUP(CA38,VRF_DX_KIT_In_DataList!$A$2:$P$10,10,TRUE),"")</f>
        <v/>
      </c>
      <c r="CL38" s="10" t="str">
        <f>IFERROR(VLOOKUP(CA38,VRF_DX_KIT_In_DataList!$A$2:$P$10,11,TRUE),"")</f>
        <v/>
      </c>
      <c r="CM38" s="10" t="str">
        <f>IFERROR(VLOOKUP(CA38,VRF_DX_KIT_In_DataList!$A$2:$P$10,12,TRUE),"")</f>
        <v/>
      </c>
      <c r="CN38" s="10" t="str">
        <f>IFERROR(VLOOKUP(CA38,VRF_DX_KIT_In_DataList!$A$2:$P$10,13,TRUE),"")</f>
        <v/>
      </c>
      <c r="CO38" s="10" t="str">
        <f>IFERROR(VLOOKUP(CA38,VRF_DX_KIT_In_DataList!$A$2:$P$10,14,TRUE),"")</f>
        <v/>
      </c>
      <c r="CP38" s="10" t="str">
        <f>IFERROR(VLOOKUP(CA38,VRF_DX_KIT_In_DataList!$A$2:$P$10,15,TRUE),"")</f>
        <v/>
      </c>
      <c r="CQ38" s="10" t="str">
        <f>IFERROR(VLOOKUP(CA38,VRF_DX_KIT_In_DataList!$A$2:$P$10,16,TRUE),"")</f>
        <v/>
      </c>
      <c r="CR38" s="10" t="str">
        <f>IF(N38&lt;&gt;"",VLOOKUP(N38,VRF_DX_KIT_In_DataList!$R38:$S87,2,FALSE),"")</f>
        <v/>
      </c>
    </row>
    <row r="39" spans="1:96" ht="13.9" customHeight="1" x14ac:dyDescent="0.15">
      <c r="A39" s="6">
        <v>38</v>
      </c>
      <c r="B39" s="6"/>
      <c r="C39" s="6"/>
      <c r="D39" s="7"/>
      <c r="E39" s="7"/>
      <c r="F39" s="6"/>
      <c r="G39" s="9"/>
      <c r="H39" s="9"/>
      <c r="I39" s="6"/>
      <c r="J39" s="9"/>
      <c r="K39" s="6"/>
      <c r="L39" s="6"/>
      <c r="M39" s="6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55">
        <f t="shared" si="2"/>
        <v>0</v>
      </c>
      <c r="CB39" s="6" t="str">
        <f>IFERROR(VLOOKUP(CA39,VRF_DX_KIT_In_DataList!$A$2:$B$10,2,TRUE),"")</f>
        <v/>
      </c>
      <c r="CC39" s="6" t="str">
        <f>IFERROR(VLOOKUP(CA39,VRF_DX_KIT_In_DataList!$A$2:$C$4,3,TRUE),"")</f>
        <v/>
      </c>
      <c r="CD39" s="6">
        <f t="shared" si="3"/>
        <v>0</v>
      </c>
      <c r="CE39" s="10" t="str">
        <f>IFERROR(VLOOKUP(CA39,VRF_DX_KIT_In_DataList!$A$2:$D$10,4,TRUE),"")</f>
        <v/>
      </c>
      <c r="CF39" s="10" t="str">
        <f>IFERROR(VLOOKUP(CA39,VRF_DX_KIT_In_DataList!$A$2:$E$10,5,TRUE),"")</f>
        <v/>
      </c>
      <c r="CG39" s="10" t="str">
        <f>IFERROR(VLOOKUP(CA39,VRF_DX_KIT_In_DataList!A$10:$H39,6,TRUE),"")</f>
        <v/>
      </c>
      <c r="CH39" s="10" t="str">
        <f>IFERROR(VLOOKUP(CA39,VRF_DX_KIT_In_DataList!$A$2:$I$10,7,TRUE),"")</f>
        <v/>
      </c>
      <c r="CI39" s="10" t="str">
        <f>IFERROR(VLOOKUP(CA39,VRF_DX_KIT_In_DataList!$A$2:$P$10,8,TRUE),"")</f>
        <v/>
      </c>
      <c r="CJ39" s="10" t="str">
        <f>IFERROR(VLOOKUP(CA39,VRF_DX_KIT_In_DataList!$A$2:$P$10,9,TRUE),"")</f>
        <v/>
      </c>
      <c r="CK39" s="10" t="str">
        <f>IFERROR(VLOOKUP(CA39,VRF_DX_KIT_In_DataList!$A$2:$P$10,10,TRUE),"")</f>
        <v/>
      </c>
      <c r="CL39" s="10" t="str">
        <f>IFERROR(VLOOKUP(CA39,VRF_DX_KIT_In_DataList!$A$2:$P$10,11,TRUE),"")</f>
        <v/>
      </c>
      <c r="CM39" s="10" t="str">
        <f>IFERROR(VLOOKUP(CA39,VRF_DX_KIT_In_DataList!$A$2:$P$10,12,TRUE),"")</f>
        <v/>
      </c>
      <c r="CN39" s="10" t="str">
        <f>IFERROR(VLOOKUP(CA39,VRF_DX_KIT_In_DataList!$A$2:$P$10,13,TRUE),"")</f>
        <v/>
      </c>
      <c r="CO39" s="10" t="str">
        <f>IFERROR(VLOOKUP(CA39,VRF_DX_KIT_In_DataList!$A$2:$P$10,14,TRUE),"")</f>
        <v/>
      </c>
      <c r="CP39" s="10" t="str">
        <f>IFERROR(VLOOKUP(CA39,VRF_DX_KIT_In_DataList!$A$2:$P$10,15,TRUE),"")</f>
        <v/>
      </c>
      <c r="CQ39" s="10" t="str">
        <f>IFERROR(VLOOKUP(CA39,VRF_DX_KIT_In_DataList!$A$2:$P$10,16,TRUE),"")</f>
        <v/>
      </c>
      <c r="CR39" s="10" t="str">
        <f>IF(N39&lt;&gt;"",VLOOKUP(N39,VRF_DX_KIT_In_DataList!$R39:$S88,2,FALSE),"")</f>
        <v/>
      </c>
    </row>
    <row r="40" spans="1:96" ht="13.9" customHeight="1" x14ac:dyDescent="0.15">
      <c r="A40" s="6">
        <v>39</v>
      </c>
      <c r="B40" s="6"/>
      <c r="C40" s="6"/>
      <c r="D40" s="7"/>
      <c r="E40" s="7"/>
      <c r="F40" s="6"/>
      <c r="G40" s="9"/>
      <c r="H40" s="9"/>
      <c r="I40" s="6"/>
      <c r="J40" s="9"/>
      <c r="K40" s="6"/>
      <c r="L40" s="6"/>
      <c r="M40" s="6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55">
        <f t="shared" si="2"/>
        <v>0</v>
      </c>
      <c r="CB40" s="6" t="str">
        <f>IFERROR(VLOOKUP(CA40,VRF_DX_KIT_In_DataList!$A$2:$B$10,2,TRUE),"")</f>
        <v/>
      </c>
      <c r="CC40" s="6" t="str">
        <f>IFERROR(VLOOKUP(CA40,VRF_DX_KIT_In_DataList!$A$2:$C$4,3,TRUE),"")</f>
        <v/>
      </c>
      <c r="CD40" s="6">
        <f t="shared" si="3"/>
        <v>0</v>
      </c>
      <c r="CE40" s="10" t="str">
        <f>IFERROR(VLOOKUP(CA40,VRF_DX_KIT_In_DataList!$A$2:$D$10,4,TRUE),"")</f>
        <v/>
      </c>
      <c r="CF40" s="10" t="str">
        <f>IFERROR(VLOOKUP(CA40,VRF_DX_KIT_In_DataList!$A$2:$E$10,5,TRUE),"")</f>
        <v/>
      </c>
      <c r="CG40" s="10" t="str">
        <f>IFERROR(VLOOKUP(CA40,VRF_DX_KIT_In_DataList!A$10:$H40,6,TRUE),"")</f>
        <v/>
      </c>
      <c r="CH40" s="10" t="str">
        <f>IFERROR(VLOOKUP(CA40,VRF_DX_KIT_In_DataList!$A$2:$I$10,7,TRUE),"")</f>
        <v/>
      </c>
      <c r="CI40" s="10" t="str">
        <f>IFERROR(VLOOKUP(CA40,VRF_DX_KIT_In_DataList!$A$2:$P$10,8,TRUE),"")</f>
        <v/>
      </c>
      <c r="CJ40" s="10" t="str">
        <f>IFERROR(VLOOKUP(CA40,VRF_DX_KIT_In_DataList!$A$2:$P$10,9,TRUE),"")</f>
        <v/>
      </c>
      <c r="CK40" s="10" t="str">
        <f>IFERROR(VLOOKUP(CA40,VRF_DX_KIT_In_DataList!$A$2:$P$10,10,TRUE),"")</f>
        <v/>
      </c>
      <c r="CL40" s="10" t="str">
        <f>IFERROR(VLOOKUP(CA40,VRF_DX_KIT_In_DataList!$A$2:$P$10,11,TRUE),"")</f>
        <v/>
      </c>
      <c r="CM40" s="10" t="str">
        <f>IFERROR(VLOOKUP(CA40,VRF_DX_KIT_In_DataList!$A$2:$P$10,12,TRUE),"")</f>
        <v/>
      </c>
      <c r="CN40" s="10" t="str">
        <f>IFERROR(VLOOKUP(CA40,VRF_DX_KIT_In_DataList!$A$2:$P$10,13,TRUE),"")</f>
        <v/>
      </c>
      <c r="CO40" s="10" t="str">
        <f>IFERROR(VLOOKUP(CA40,VRF_DX_KIT_In_DataList!$A$2:$P$10,14,TRUE),"")</f>
        <v/>
      </c>
      <c r="CP40" s="10" t="str">
        <f>IFERROR(VLOOKUP(CA40,VRF_DX_KIT_In_DataList!$A$2:$P$10,15,TRUE),"")</f>
        <v/>
      </c>
      <c r="CQ40" s="10" t="str">
        <f>IFERROR(VLOOKUP(CA40,VRF_DX_KIT_In_DataList!$A$2:$P$10,16,TRUE),"")</f>
        <v/>
      </c>
      <c r="CR40" s="10" t="str">
        <f>IF(N40&lt;&gt;"",VLOOKUP(N40,VRF_DX_KIT_In_DataList!$R40:$S89,2,FALSE),"")</f>
        <v/>
      </c>
    </row>
    <row r="41" spans="1:96" ht="13.9" customHeight="1" x14ac:dyDescent="0.15">
      <c r="A41" s="6">
        <v>40</v>
      </c>
      <c r="B41" s="6"/>
      <c r="C41" s="6"/>
      <c r="D41" s="7"/>
      <c r="E41" s="7"/>
      <c r="F41" s="6"/>
      <c r="G41" s="9"/>
      <c r="H41" s="9"/>
      <c r="I41" s="6"/>
      <c r="J41" s="9"/>
      <c r="K41" s="6"/>
      <c r="L41" s="6"/>
      <c r="M41" s="6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8">
        <f t="shared" si="2"/>
        <v>0</v>
      </c>
      <c r="CB41" s="6" t="str">
        <f>IFERROR(VLOOKUP(CA41,VRF_DX_KIT_In_DataList!$A$2:$B$10,2,TRUE),"")</f>
        <v/>
      </c>
      <c r="CC41" s="6" t="str">
        <f>IFERROR(VLOOKUP(CA41,VRF_DX_KIT_In_DataList!$A$2:$C$4,3,TRUE),"")</f>
        <v/>
      </c>
      <c r="CD41" s="6">
        <f t="shared" si="3"/>
        <v>0</v>
      </c>
      <c r="CE41" s="10" t="str">
        <f>IFERROR(VLOOKUP(CA41,VRF_DX_KIT_In_DataList!$A$2:$D$10,4,TRUE),"")</f>
        <v/>
      </c>
      <c r="CF41" s="10" t="str">
        <f>IFERROR(VLOOKUP(CA41,VRF_DX_KIT_In_DataList!$A$2:$E$10,5,TRUE),"")</f>
        <v/>
      </c>
      <c r="CG41" s="10" t="str">
        <f>IFERROR(VLOOKUP(CA41,VRF_DX_KIT_In_DataList!A$10:$H41,6,TRUE),"")</f>
        <v/>
      </c>
      <c r="CH41" s="10" t="str">
        <f>IFERROR(VLOOKUP(CA41,VRF_DX_KIT_In_DataList!$A$2:$I$10,7,TRUE),"")</f>
        <v/>
      </c>
      <c r="CI41" s="10" t="str">
        <f>IFERROR(VLOOKUP(CA41,VRF_DX_KIT_In_DataList!$A$2:$P$10,8,TRUE),"")</f>
        <v/>
      </c>
      <c r="CJ41" s="10" t="str">
        <f>IFERROR(VLOOKUP(CA41,VRF_DX_KIT_In_DataList!$A$2:$P$10,9,TRUE),"")</f>
        <v/>
      </c>
      <c r="CK41" s="10" t="str">
        <f>IFERROR(VLOOKUP(CA41,VRF_DX_KIT_In_DataList!$A$2:$P$10,10,TRUE),"")</f>
        <v/>
      </c>
      <c r="CL41" s="10" t="str">
        <f>IFERROR(VLOOKUP(CA41,VRF_DX_KIT_In_DataList!$A$2:$P$10,11,TRUE),"")</f>
        <v/>
      </c>
      <c r="CM41" s="10" t="str">
        <f>IFERROR(VLOOKUP(CA41,VRF_DX_KIT_In_DataList!$A$2:$P$10,12,TRUE),"")</f>
        <v/>
      </c>
      <c r="CN41" s="10" t="str">
        <f>IFERROR(VLOOKUP(CA41,VRF_DX_KIT_In_DataList!$A$2:$P$10,13,TRUE),"")</f>
        <v/>
      </c>
      <c r="CO41" s="10" t="str">
        <f>IFERROR(VLOOKUP(CA41,VRF_DX_KIT_In_DataList!$A$2:$P$10,14,TRUE),"")</f>
        <v/>
      </c>
      <c r="CP41" s="10" t="str">
        <f>IFERROR(VLOOKUP(CA41,VRF_DX_KIT_In_DataList!$A$2:$P$10,15,TRUE),"")</f>
        <v/>
      </c>
      <c r="CQ41" s="10" t="str">
        <f>IFERROR(VLOOKUP(CA41,VRF_DX_KIT_In_DataList!$A$2:$P$10,16,TRUE),"")</f>
        <v/>
      </c>
      <c r="CR41" s="10" t="str">
        <f>IF(N41&lt;&gt;"",VLOOKUP(N41,VRF_DX_KIT_In_DataList!$R41:$S90,2,FALSE),"")</f>
        <v/>
      </c>
    </row>
    <row r="42" spans="1:96" ht="13.9" customHeight="1" x14ac:dyDescent="0.15">
      <c r="A42" s="6">
        <v>41</v>
      </c>
      <c r="B42" s="6"/>
      <c r="C42" s="6"/>
      <c r="D42" s="7"/>
      <c r="E42" s="7"/>
      <c r="F42" s="6"/>
      <c r="G42" s="9"/>
      <c r="H42" s="9"/>
      <c r="I42" s="6"/>
      <c r="J42" s="9"/>
      <c r="K42" s="6"/>
      <c r="L42" s="6"/>
      <c r="M42" s="6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8">
        <f t="shared" si="2"/>
        <v>0</v>
      </c>
      <c r="CB42" s="6" t="str">
        <f>IFERROR(VLOOKUP(CA42,VRF_DX_KIT_In_DataList!$A$2:$B$10,2,TRUE),"")</f>
        <v/>
      </c>
      <c r="CC42" s="6" t="str">
        <f>IFERROR(VLOOKUP(CA42,VRF_DX_KIT_In_DataList!$A$2:$C$4,3,TRUE),"")</f>
        <v/>
      </c>
      <c r="CD42" s="6">
        <f t="shared" si="3"/>
        <v>0</v>
      </c>
      <c r="CE42" s="10" t="str">
        <f>IFERROR(VLOOKUP(CA42,VRF_DX_KIT_In_DataList!$A$2:$D$10,4,TRUE),"")</f>
        <v/>
      </c>
      <c r="CF42" s="10" t="str">
        <f>IFERROR(VLOOKUP(CA42,VRF_DX_KIT_In_DataList!$A$2:$E$10,5,TRUE),"")</f>
        <v/>
      </c>
      <c r="CG42" s="10" t="str">
        <f>IFERROR(VLOOKUP(CA42,VRF_DX_KIT_In_DataList!A$10:$H42,6,TRUE),"")</f>
        <v/>
      </c>
      <c r="CH42" s="10" t="str">
        <f>IFERROR(VLOOKUP(CA42,VRF_DX_KIT_In_DataList!$A$2:$I$10,7,TRUE),"")</f>
        <v/>
      </c>
      <c r="CI42" s="10" t="str">
        <f>IFERROR(VLOOKUP(CA42,VRF_DX_KIT_In_DataList!$A$2:$P$10,8,TRUE),"")</f>
        <v/>
      </c>
      <c r="CJ42" s="10" t="str">
        <f>IFERROR(VLOOKUP(CA42,VRF_DX_KIT_In_DataList!$A$2:$P$10,9,TRUE),"")</f>
        <v/>
      </c>
      <c r="CK42" s="10" t="str">
        <f>IFERROR(VLOOKUP(CA42,VRF_DX_KIT_In_DataList!$A$2:$P$10,10,TRUE),"")</f>
        <v/>
      </c>
      <c r="CL42" s="10" t="str">
        <f>IFERROR(VLOOKUP(CA42,VRF_DX_KIT_In_DataList!$A$2:$P$10,11,TRUE),"")</f>
        <v/>
      </c>
      <c r="CM42" s="10" t="str">
        <f>IFERROR(VLOOKUP(CA42,VRF_DX_KIT_In_DataList!$A$2:$P$10,12,TRUE),"")</f>
        <v/>
      </c>
      <c r="CN42" s="10" t="str">
        <f>IFERROR(VLOOKUP(CA42,VRF_DX_KIT_In_DataList!$A$2:$P$10,13,TRUE),"")</f>
        <v/>
      </c>
      <c r="CO42" s="10" t="str">
        <f>IFERROR(VLOOKUP(CA42,VRF_DX_KIT_In_DataList!$A$2:$P$10,14,TRUE),"")</f>
        <v/>
      </c>
      <c r="CP42" s="10" t="str">
        <f>IFERROR(VLOOKUP(CA42,VRF_DX_KIT_In_DataList!$A$2:$P$10,15,TRUE),"")</f>
        <v/>
      </c>
      <c r="CQ42" s="10" t="str">
        <f>IFERROR(VLOOKUP(CA42,VRF_DX_KIT_In_DataList!$A$2:$P$10,16,TRUE),"")</f>
        <v/>
      </c>
      <c r="CR42" s="10" t="str">
        <f>IF(N42&lt;&gt;"",VLOOKUP(N42,VRF_DX_KIT_In_DataList!$R42:$S91,2,FALSE),"")</f>
        <v/>
      </c>
    </row>
    <row r="43" spans="1:96" ht="13.9" customHeight="1" x14ac:dyDescent="0.15">
      <c r="A43" s="6">
        <v>42</v>
      </c>
      <c r="B43" s="6"/>
      <c r="C43" s="6"/>
      <c r="D43" s="7"/>
      <c r="E43" s="7"/>
      <c r="F43" s="6"/>
      <c r="G43" s="9"/>
      <c r="H43" s="9"/>
      <c r="I43" s="6"/>
      <c r="J43" s="9"/>
      <c r="K43" s="6"/>
      <c r="L43" s="6"/>
      <c r="M43" s="6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8">
        <f t="shared" si="2"/>
        <v>0</v>
      </c>
      <c r="CB43" s="6" t="str">
        <f>IFERROR(VLOOKUP(CA43,VRF_DX_KIT_In_DataList!$A$2:$B$10,2,TRUE),"")</f>
        <v/>
      </c>
      <c r="CC43" s="6" t="str">
        <f>IFERROR(VLOOKUP(CA43,VRF_DX_KIT_In_DataList!$A$2:$C$4,3,TRUE),"")</f>
        <v/>
      </c>
      <c r="CD43" s="6">
        <f t="shared" si="3"/>
        <v>0</v>
      </c>
      <c r="CE43" s="10" t="str">
        <f>IFERROR(VLOOKUP(CA43,VRF_DX_KIT_In_DataList!$A$2:$D$10,4,TRUE),"")</f>
        <v/>
      </c>
      <c r="CF43" s="10" t="str">
        <f>IFERROR(VLOOKUP(CA43,VRF_DX_KIT_In_DataList!$A$2:$E$10,5,TRUE),"")</f>
        <v/>
      </c>
      <c r="CG43" s="10" t="str">
        <f>IFERROR(VLOOKUP(CA43,VRF_DX_KIT_In_DataList!A$10:$H43,6,TRUE),"")</f>
        <v/>
      </c>
      <c r="CH43" s="10" t="str">
        <f>IFERROR(VLOOKUP(CA43,VRF_DX_KIT_In_DataList!$A$2:$I$10,7,TRUE),"")</f>
        <v/>
      </c>
      <c r="CI43" s="10" t="str">
        <f>IFERROR(VLOOKUP(CA43,VRF_DX_KIT_In_DataList!$A$2:$P$10,8,TRUE),"")</f>
        <v/>
      </c>
      <c r="CJ43" s="10" t="str">
        <f>IFERROR(VLOOKUP(CA43,VRF_DX_KIT_In_DataList!$A$2:$P$10,9,TRUE),"")</f>
        <v/>
      </c>
      <c r="CK43" s="10" t="str">
        <f>IFERROR(VLOOKUP(CA43,VRF_DX_KIT_In_DataList!$A$2:$P$10,10,TRUE),"")</f>
        <v/>
      </c>
      <c r="CL43" s="10" t="str">
        <f>IFERROR(VLOOKUP(CA43,VRF_DX_KIT_In_DataList!$A$2:$P$10,11,TRUE),"")</f>
        <v/>
      </c>
      <c r="CM43" s="10" t="str">
        <f>IFERROR(VLOOKUP(CA43,VRF_DX_KIT_In_DataList!$A$2:$P$10,12,TRUE),"")</f>
        <v/>
      </c>
      <c r="CN43" s="10" t="str">
        <f>IFERROR(VLOOKUP(CA43,VRF_DX_KIT_In_DataList!$A$2:$P$10,13,TRUE),"")</f>
        <v/>
      </c>
      <c r="CO43" s="10" t="str">
        <f>IFERROR(VLOOKUP(CA43,VRF_DX_KIT_In_DataList!$A$2:$P$10,14,TRUE),"")</f>
        <v/>
      </c>
      <c r="CP43" s="10" t="str">
        <f>IFERROR(VLOOKUP(CA43,VRF_DX_KIT_In_DataList!$A$2:$P$10,15,TRUE),"")</f>
        <v/>
      </c>
      <c r="CQ43" s="10" t="str">
        <f>IFERROR(VLOOKUP(CA43,VRF_DX_KIT_In_DataList!$A$2:$P$10,16,TRUE),"")</f>
        <v/>
      </c>
      <c r="CR43" s="10" t="str">
        <f>IF(N43&lt;&gt;"",VLOOKUP(N43,VRF_DX_KIT_In_DataList!$R43:$S92,2,FALSE),"")</f>
        <v/>
      </c>
    </row>
    <row r="44" spans="1:96" ht="13.9" customHeight="1" x14ac:dyDescent="0.15">
      <c r="A44" s="6">
        <v>43</v>
      </c>
      <c r="B44" s="6"/>
      <c r="C44" s="6"/>
      <c r="D44" s="7"/>
      <c r="E44" s="7"/>
      <c r="F44" s="6"/>
      <c r="G44" s="9"/>
      <c r="H44" s="9"/>
      <c r="I44" s="6"/>
      <c r="J44" s="9"/>
      <c r="K44" s="6"/>
      <c r="L44" s="6"/>
      <c r="M44" s="6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8">
        <f t="shared" si="2"/>
        <v>0</v>
      </c>
      <c r="CB44" s="6" t="str">
        <f>IFERROR(VLOOKUP(CA44,VRF_DX_KIT_In_DataList!$A$2:$B$10,2,TRUE),"")</f>
        <v/>
      </c>
      <c r="CC44" s="6" t="str">
        <f>IFERROR(VLOOKUP(CA44,VRF_DX_KIT_In_DataList!$A$2:$C$4,3,TRUE),"")</f>
        <v/>
      </c>
      <c r="CD44" s="6">
        <f t="shared" si="3"/>
        <v>0</v>
      </c>
      <c r="CE44" s="10" t="str">
        <f>IFERROR(VLOOKUP(CA44,VRF_DX_KIT_In_DataList!$A$2:$D$10,4,TRUE),"")</f>
        <v/>
      </c>
      <c r="CF44" s="10" t="str">
        <f>IFERROR(VLOOKUP(CA44,VRF_DX_KIT_In_DataList!$A$2:$E$10,5,TRUE),"")</f>
        <v/>
      </c>
      <c r="CG44" s="10" t="str">
        <f>IFERROR(VLOOKUP(CA44,VRF_DX_KIT_In_DataList!A$10:$H44,6,TRUE),"")</f>
        <v/>
      </c>
      <c r="CH44" s="10" t="str">
        <f>IFERROR(VLOOKUP(CA44,VRF_DX_KIT_In_DataList!$A$2:$I$10,7,TRUE),"")</f>
        <v/>
      </c>
      <c r="CI44" s="10" t="str">
        <f>IFERROR(VLOOKUP(CA44,VRF_DX_KIT_In_DataList!$A$2:$P$10,8,TRUE),"")</f>
        <v/>
      </c>
      <c r="CJ44" s="10" t="str">
        <f>IFERROR(VLOOKUP(CA44,VRF_DX_KIT_In_DataList!$A$2:$P$10,9,TRUE),"")</f>
        <v/>
      </c>
      <c r="CK44" s="10" t="str">
        <f>IFERROR(VLOOKUP(CA44,VRF_DX_KIT_In_DataList!$A$2:$P$10,10,TRUE),"")</f>
        <v/>
      </c>
      <c r="CL44" s="10" t="str">
        <f>IFERROR(VLOOKUP(CA44,VRF_DX_KIT_In_DataList!$A$2:$P$10,11,TRUE),"")</f>
        <v/>
      </c>
      <c r="CM44" s="10" t="str">
        <f>IFERROR(VLOOKUP(CA44,VRF_DX_KIT_In_DataList!$A$2:$P$10,12,TRUE),"")</f>
        <v/>
      </c>
      <c r="CN44" s="10" t="str">
        <f>IFERROR(VLOOKUP(CA44,VRF_DX_KIT_In_DataList!$A$2:$P$10,13,TRUE),"")</f>
        <v/>
      </c>
      <c r="CO44" s="10" t="str">
        <f>IFERROR(VLOOKUP(CA44,VRF_DX_KIT_In_DataList!$A$2:$P$10,14,TRUE),"")</f>
        <v/>
      </c>
      <c r="CP44" s="10" t="str">
        <f>IFERROR(VLOOKUP(CA44,VRF_DX_KIT_In_DataList!$A$2:$P$10,15,TRUE),"")</f>
        <v/>
      </c>
      <c r="CQ44" s="10" t="str">
        <f>IFERROR(VLOOKUP(CA44,VRF_DX_KIT_In_DataList!$A$2:$P$10,16,TRUE),"")</f>
        <v/>
      </c>
      <c r="CR44" s="10" t="str">
        <f>IF(N44&lt;&gt;"",VLOOKUP(N44,VRF_DX_KIT_In_DataList!$R44:$S93,2,FALSE),"")</f>
        <v/>
      </c>
    </row>
    <row r="45" spans="1:96" ht="13.9" customHeight="1" x14ac:dyDescent="0.15">
      <c r="A45" s="6">
        <v>44</v>
      </c>
      <c r="B45" s="6"/>
      <c r="C45" s="6"/>
      <c r="D45" s="7"/>
      <c r="E45" s="7"/>
      <c r="F45" s="6"/>
      <c r="G45" s="9"/>
      <c r="H45" s="9"/>
      <c r="I45" s="6"/>
      <c r="J45" s="9"/>
      <c r="K45" s="6"/>
      <c r="L45" s="6"/>
      <c r="M45" s="6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8">
        <f t="shared" si="2"/>
        <v>0</v>
      </c>
      <c r="CB45" s="6" t="str">
        <f>IFERROR(VLOOKUP(CA45,VRF_DX_KIT_In_DataList!$A$2:$B$10,2,TRUE),"")</f>
        <v/>
      </c>
      <c r="CC45" s="6" t="str">
        <f>IFERROR(VLOOKUP(CA45,VRF_DX_KIT_In_DataList!$A$2:$C$4,3,TRUE),"")</f>
        <v/>
      </c>
      <c r="CD45" s="6">
        <f t="shared" si="3"/>
        <v>0</v>
      </c>
      <c r="CE45" s="10" t="str">
        <f>IFERROR(VLOOKUP(CA45,VRF_DX_KIT_In_DataList!$A$2:$D$10,4,TRUE),"")</f>
        <v/>
      </c>
      <c r="CF45" s="10" t="str">
        <f>IFERROR(VLOOKUP(CA45,VRF_DX_KIT_In_DataList!$A$2:$E$10,5,TRUE),"")</f>
        <v/>
      </c>
      <c r="CG45" s="10" t="str">
        <f>IFERROR(VLOOKUP(CA45,VRF_DX_KIT_In_DataList!A$10:$H45,6,TRUE),"")</f>
        <v/>
      </c>
      <c r="CH45" s="10" t="str">
        <f>IFERROR(VLOOKUP(CA45,VRF_DX_KIT_In_DataList!$A$2:$I$10,7,TRUE),"")</f>
        <v/>
      </c>
      <c r="CI45" s="10" t="str">
        <f>IFERROR(VLOOKUP(CA45,VRF_DX_KIT_In_DataList!$A$2:$P$10,8,TRUE),"")</f>
        <v/>
      </c>
      <c r="CJ45" s="10" t="str">
        <f>IFERROR(VLOOKUP(CA45,VRF_DX_KIT_In_DataList!$A$2:$P$10,9,TRUE),"")</f>
        <v/>
      </c>
      <c r="CK45" s="10" t="str">
        <f>IFERROR(VLOOKUP(CA45,VRF_DX_KIT_In_DataList!$A$2:$P$10,10,TRUE),"")</f>
        <v/>
      </c>
      <c r="CL45" s="10" t="str">
        <f>IFERROR(VLOOKUP(CA45,VRF_DX_KIT_In_DataList!$A$2:$P$10,11,TRUE),"")</f>
        <v/>
      </c>
      <c r="CM45" s="10" t="str">
        <f>IFERROR(VLOOKUP(CA45,VRF_DX_KIT_In_DataList!$A$2:$P$10,12,TRUE),"")</f>
        <v/>
      </c>
      <c r="CN45" s="10" t="str">
        <f>IFERROR(VLOOKUP(CA45,VRF_DX_KIT_In_DataList!$A$2:$P$10,13,TRUE),"")</f>
        <v/>
      </c>
      <c r="CO45" s="10" t="str">
        <f>IFERROR(VLOOKUP(CA45,VRF_DX_KIT_In_DataList!$A$2:$P$10,14,TRUE),"")</f>
        <v/>
      </c>
      <c r="CP45" s="10" t="str">
        <f>IFERROR(VLOOKUP(CA45,VRF_DX_KIT_In_DataList!$A$2:$P$10,15,TRUE),"")</f>
        <v/>
      </c>
      <c r="CQ45" s="10" t="str">
        <f>IFERROR(VLOOKUP(CA45,VRF_DX_KIT_In_DataList!$A$2:$P$10,16,TRUE),"")</f>
        <v/>
      </c>
      <c r="CR45" s="10" t="str">
        <f>IF(N45&lt;&gt;"",VLOOKUP(N45,VRF_DX_KIT_In_DataList!$R45:$S94,2,FALSE),"")</f>
        <v/>
      </c>
    </row>
    <row r="46" spans="1:96" ht="13.9" customHeight="1" x14ac:dyDescent="0.15">
      <c r="A46" s="6">
        <v>45</v>
      </c>
      <c r="B46" s="6"/>
      <c r="C46" s="6"/>
      <c r="D46" s="7"/>
      <c r="E46" s="7"/>
      <c r="F46" s="6"/>
      <c r="G46" s="9"/>
      <c r="H46" s="9"/>
      <c r="I46" s="6"/>
      <c r="J46" s="9"/>
      <c r="K46" s="6"/>
      <c r="L46" s="6"/>
      <c r="M46" s="6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8">
        <f t="shared" si="2"/>
        <v>0</v>
      </c>
      <c r="CB46" s="6" t="str">
        <f>IFERROR(VLOOKUP(CA46,VRF_DX_KIT_In_DataList!$A$2:$B$10,2,TRUE),"")</f>
        <v/>
      </c>
      <c r="CC46" s="6" t="str">
        <f>IFERROR(VLOOKUP(CA46,VRF_DX_KIT_In_DataList!$A$2:$C$4,3,TRUE),"")</f>
        <v/>
      </c>
      <c r="CD46" s="6">
        <f t="shared" si="3"/>
        <v>0</v>
      </c>
      <c r="CE46" s="10" t="str">
        <f>IFERROR(VLOOKUP(CA46,VRF_DX_KIT_In_DataList!$A$2:$D$10,4,TRUE),"")</f>
        <v/>
      </c>
      <c r="CF46" s="10" t="str">
        <f>IFERROR(VLOOKUP(CA46,VRF_DX_KIT_In_DataList!$A$2:$E$10,5,TRUE),"")</f>
        <v/>
      </c>
      <c r="CG46" s="10" t="str">
        <f>IFERROR(VLOOKUP(CA46,VRF_DX_KIT_In_DataList!A$10:$H46,6,TRUE),"")</f>
        <v/>
      </c>
      <c r="CH46" s="10" t="str">
        <f>IFERROR(VLOOKUP(CA46,VRF_DX_KIT_In_DataList!$A$2:$I$10,7,TRUE),"")</f>
        <v/>
      </c>
      <c r="CI46" s="10" t="str">
        <f>IFERROR(VLOOKUP(CA46,VRF_DX_KIT_In_DataList!$A$2:$P$10,8,TRUE),"")</f>
        <v/>
      </c>
      <c r="CJ46" s="10" t="str">
        <f>IFERROR(VLOOKUP(CA46,VRF_DX_KIT_In_DataList!$A$2:$P$10,9,TRUE),"")</f>
        <v/>
      </c>
      <c r="CK46" s="10" t="str">
        <f>IFERROR(VLOOKUP(CA46,VRF_DX_KIT_In_DataList!$A$2:$P$10,10,TRUE),"")</f>
        <v/>
      </c>
      <c r="CL46" s="10" t="str">
        <f>IFERROR(VLOOKUP(CA46,VRF_DX_KIT_In_DataList!$A$2:$P$10,11,TRUE),"")</f>
        <v/>
      </c>
      <c r="CM46" s="10" t="str">
        <f>IFERROR(VLOOKUP(CA46,VRF_DX_KIT_In_DataList!$A$2:$P$10,12,TRUE),"")</f>
        <v/>
      </c>
      <c r="CN46" s="10" t="str">
        <f>IFERROR(VLOOKUP(CA46,VRF_DX_KIT_In_DataList!$A$2:$P$10,13,TRUE),"")</f>
        <v/>
      </c>
      <c r="CO46" s="10" t="str">
        <f>IFERROR(VLOOKUP(CA46,VRF_DX_KIT_In_DataList!$A$2:$P$10,14,TRUE),"")</f>
        <v/>
      </c>
      <c r="CP46" s="10" t="str">
        <f>IFERROR(VLOOKUP(CA46,VRF_DX_KIT_In_DataList!$A$2:$P$10,15,TRUE),"")</f>
        <v/>
      </c>
      <c r="CQ46" s="10" t="str">
        <f>IFERROR(VLOOKUP(CA46,VRF_DX_KIT_In_DataList!$A$2:$P$10,16,TRUE),"")</f>
        <v/>
      </c>
      <c r="CR46" s="10" t="str">
        <f>IF(N46&lt;&gt;"",VLOOKUP(N46,VRF_DX_KIT_In_DataList!$R46:$S95,2,FALSE),"")</f>
        <v/>
      </c>
    </row>
    <row r="47" spans="1:96" ht="13.9" customHeight="1" x14ac:dyDescent="0.15">
      <c r="A47" s="6">
        <v>46</v>
      </c>
      <c r="B47" s="6"/>
      <c r="C47" s="6"/>
      <c r="D47" s="7"/>
      <c r="E47" s="7"/>
      <c r="F47" s="6"/>
      <c r="G47" s="9"/>
      <c r="H47" s="9"/>
      <c r="I47" s="6"/>
      <c r="J47" s="9"/>
      <c r="K47" s="6"/>
      <c r="L47" s="6"/>
      <c r="M47" s="6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8">
        <f t="shared" si="2"/>
        <v>0</v>
      </c>
      <c r="CB47" s="6" t="str">
        <f>IFERROR(VLOOKUP(CA47,VRF_DX_KIT_In_DataList!$A$2:$B$10,2,TRUE),"")</f>
        <v/>
      </c>
      <c r="CC47" s="6" t="str">
        <f>IFERROR(VLOOKUP(CA47,VRF_DX_KIT_In_DataList!$A$2:$C$4,3,TRUE),"")</f>
        <v/>
      </c>
      <c r="CD47" s="6">
        <f t="shared" si="3"/>
        <v>0</v>
      </c>
      <c r="CE47" s="10" t="str">
        <f>IFERROR(VLOOKUP(CA47,VRF_DX_KIT_In_DataList!$A$2:$D$10,4,TRUE),"")</f>
        <v/>
      </c>
      <c r="CF47" s="10" t="str">
        <f>IFERROR(VLOOKUP(CA47,VRF_DX_KIT_In_DataList!$A$2:$E$10,5,TRUE),"")</f>
        <v/>
      </c>
      <c r="CG47" s="10" t="str">
        <f>IFERROR(VLOOKUP(CA47,VRF_DX_KIT_In_DataList!A$10:$H47,6,TRUE),"")</f>
        <v/>
      </c>
      <c r="CH47" s="10" t="str">
        <f>IFERROR(VLOOKUP(CA47,VRF_DX_KIT_In_DataList!$A$2:$I$10,7,TRUE),"")</f>
        <v/>
      </c>
      <c r="CI47" s="10" t="str">
        <f>IFERROR(VLOOKUP(CA47,VRF_DX_KIT_In_DataList!$A$2:$P$10,8,TRUE),"")</f>
        <v/>
      </c>
      <c r="CJ47" s="10" t="str">
        <f>IFERROR(VLOOKUP(CA47,VRF_DX_KIT_In_DataList!$A$2:$P$10,9,TRUE),"")</f>
        <v/>
      </c>
      <c r="CK47" s="10" t="str">
        <f>IFERROR(VLOOKUP(CA47,VRF_DX_KIT_In_DataList!$A$2:$P$10,10,TRUE),"")</f>
        <v/>
      </c>
      <c r="CL47" s="10" t="str">
        <f>IFERROR(VLOOKUP(CA47,VRF_DX_KIT_In_DataList!$A$2:$P$10,11,TRUE),"")</f>
        <v/>
      </c>
      <c r="CM47" s="10" t="str">
        <f>IFERROR(VLOOKUP(CA47,VRF_DX_KIT_In_DataList!$A$2:$P$10,12,TRUE),"")</f>
        <v/>
      </c>
      <c r="CN47" s="10" t="str">
        <f>IFERROR(VLOOKUP(CA47,VRF_DX_KIT_In_DataList!$A$2:$P$10,13,TRUE),"")</f>
        <v/>
      </c>
      <c r="CO47" s="10" t="str">
        <f>IFERROR(VLOOKUP(CA47,VRF_DX_KIT_In_DataList!$A$2:$P$10,14,TRUE),"")</f>
        <v/>
      </c>
      <c r="CP47" s="10" t="str">
        <f>IFERROR(VLOOKUP(CA47,VRF_DX_KIT_In_DataList!$A$2:$P$10,15,TRUE),"")</f>
        <v/>
      </c>
      <c r="CQ47" s="10" t="str">
        <f>IFERROR(VLOOKUP(CA47,VRF_DX_KIT_In_DataList!$A$2:$P$10,16,TRUE),"")</f>
        <v/>
      </c>
      <c r="CR47" s="10" t="str">
        <f>IF(N47&lt;&gt;"",VLOOKUP(N47,VRF_DX_KIT_In_DataList!$R47:$S96,2,FALSE),"")</f>
        <v/>
      </c>
    </row>
    <row r="48" spans="1:96" ht="13.9" customHeight="1" x14ac:dyDescent="0.15">
      <c r="A48" s="6">
        <v>47</v>
      </c>
      <c r="B48" s="6"/>
      <c r="C48" s="6"/>
      <c r="D48" s="7"/>
      <c r="E48" s="7"/>
      <c r="F48" s="6"/>
      <c r="G48" s="9"/>
      <c r="H48" s="9"/>
      <c r="I48" s="6"/>
      <c r="J48" s="9"/>
      <c r="K48" s="6"/>
      <c r="L48" s="6"/>
      <c r="M48" s="6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8">
        <f t="shared" si="2"/>
        <v>0</v>
      </c>
      <c r="CB48" s="6" t="str">
        <f>IFERROR(VLOOKUP(CA48,VRF_DX_KIT_In_DataList!$A$2:$B$10,2,TRUE),"")</f>
        <v/>
      </c>
      <c r="CC48" s="6" t="str">
        <f>IFERROR(VLOOKUP(CA48,VRF_DX_KIT_In_DataList!$A$2:$C$4,3,TRUE),"")</f>
        <v/>
      </c>
      <c r="CD48" s="6">
        <f t="shared" si="3"/>
        <v>0</v>
      </c>
      <c r="CE48" s="10" t="str">
        <f>IFERROR(VLOOKUP(CA48,VRF_DX_KIT_In_DataList!$A$2:$D$10,4,TRUE),"")</f>
        <v/>
      </c>
      <c r="CF48" s="10" t="str">
        <f>IFERROR(VLOOKUP(CA48,VRF_DX_KIT_In_DataList!$A$2:$E$10,5,TRUE),"")</f>
        <v/>
      </c>
      <c r="CG48" s="10" t="str">
        <f>IFERROR(VLOOKUP(CA48,VRF_DX_KIT_In_DataList!A$10:$H48,6,TRUE),"")</f>
        <v/>
      </c>
      <c r="CH48" s="10" t="str">
        <f>IFERROR(VLOOKUP(CA48,VRF_DX_KIT_In_DataList!$A$2:$I$10,7,TRUE),"")</f>
        <v/>
      </c>
      <c r="CI48" s="10" t="str">
        <f>IFERROR(VLOOKUP(CA48,VRF_DX_KIT_In_DataList!$A$2:$P$10,8,TRUE),"")</f>
        <v/>
      </c>
      <c r="CJ48" s="10" t="str">
        <f>IFERROR(VLOOKUP(CA48,VRF_DX_KIT_In_DataList!$A$2:$P$10,9,TRUE),"")</f>
        <v/>
      </c>
      <c r="CK48" s="10" t="str">
        <f>IFERROR(VLOOKUP(CA48,VRF_DX_KIT_In_DataList!$A$2:$P$10,10,TRUE),"")</f>
        <v/>
      </c>
      <c r="CL48" s="10" t="str">
        <f>IFERROR(VLOOKUP(CA48,VRF_DX_KIT_In_DataList!$A$2:$P$10,11,TRUE),"")</f>
        <v/>
      </c>
      <c r="CM48" s="10" t="str">
        <f>IFERROR(VLOOKUP(CA48,VRF_DX_KIT_In_DataList!$A$2:$P$10,12,TRUE),"")</f>
        <v/>
      </c>
      <c r="CN48" s="10" t="str">
        <f>IFERROR(VLOOKUP(CA48,VRF_DX_KIT_In_DataList!$A$2:$P$10,13,TRUE),"")</f>
        <v/>
      </c>
      <c r="CO48" s="10" t="str">
        <f>IFERROR(VLOOKUP(CA48,VRF_DX_KIT_In_DataList!$A$2:$P$10,14,TRUE),"")</f>
        <v/>
      </c>
      <c r="CP48" s="10" t="str">
        <f>IFERROR(VLOOKUP(CA48,VRF_DX_KIT_In_DataList!$A$2:$P$10,15,TRUE),"")</f>
        <v/>
      </c>
      <c r="CQ48" s="10" t="str">
        <f>IFERROR(VLOOKUP(CA48,VRF_DX_KIT_In_DataList!$A$2:$P$10,16,TRUE),"")</f>
        <v/>
      </c>
      <c r="CR48" s="10" t="str">
        <f>IF(N48&lt;&gt;"",VLOOKUP(N48,VRF_DX_KIT_In_DataList!$R48:$S97,2,FALSE),"")</f>
        <v/>
      </c>
    </row>
    <row r="49" spans="1:96" ht="13.9" customHeight="1" x14ac:dyDescent="0.15">
      <c r="A49" s="6">
        <v>48</v>
      </c>
      <c r="B49" s="6"/>
      <c r="C49" s="6"/>
      <c r="D49" s="7"/>
      <c r="E49" s="7"/>
      <c r="F49" s="6"/>
      <c r="G49" s="9"/>
      <c r="H49" s="9"/>
      <c r="I49" s="6"/>
      <c r="J49" s="9"/>
      <c r="K49" s="6"/>
      <c r="L49" s="6"/>
      <c r="M49" s="6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8">
        <f t="shared" si="2"/>
        <v>0</v>
      </c>
      <c r="CB49" s="6" t="str">
        <f>IFERROR(VLOOKUP(CA49,VRF_DX_KIT_In_DataList!$A$2:$B$10,2,TRUE),"")</f>
        <v/>
      </c>
      <c r="CC49" s="6" t="str">
        <f>IFERROR(VLOOKUP(CA49,VRF_DX_KIT_In_DataList!$A$2:$C$4,3,TRUE),"")</f>
        <v/>
      </c>
      <c r="CD49" s="6">
        <f t="shared" si="3"/>
        <v>0</v>
      </c>
      <c r="CE49" s="10" t="str">
        <f>IFERROR(VLOOKUP(CA49,VRF_DX_KIT_In_DataList!$A$2:$D$10,4,TRUE),"")</f>
        <v/>
      </c>
      <c r="CF49" s="10" t="str">
        <f>IFERROR(VLOOKUP(CA49,VRF_DX_KIT_In_DataList!$A$2:$E$10,5,TRUE),"")</f>
        <v/>
      </c>
      <c r="CG49" s="10" t="str">
        <f>IFERROR(VLOOKUP(CA49,VRF_DX_KIT_In_DataList!A$10:$H49,6,TRUE),"")</f>
        <v/>
      </c>
      <c r="CH49" s="10" t="str">
        <f>IFERROR(VLOOKUP(CA49,VRF_DX_KIT_In_DataList!$A$2:$I$10,7,TRUE),"")</f>
        <v/>
      </c>
      <c r="CI49" s="10" t="str">
        <f>IFERROR(VLOOKUP(CA49,VRF_DX_KIT_In_DataList!$A$2:$P$10,8,TRUE),"")</f>
        <v/>
      </c>
      <c r="CJ49" s="10" t="str">
        <f>IFERROR(VLOOKUP(CA49,VRF_DX_KIT_In_DataList!$A$2:$P$10,9,TRUE),"")</f>
        <v/>
      </c>
      <c r="CK49" s="10" t="str">
        <f>IFERROR(VLOOKUP(CA49,VRF_DX_KIT_In_DataList!$A$2:$P$10,10,TRUE),"")</f>
        <v/>
      </c>
      <c r="CL49" s="10" t="str">
        <f>IFERROR(VLOOKUP(CA49,VRF_DX_KIT_In_DataList!$A$2:$P$10,11,TRUE),"")</f>
        <v/>
      </c>
      <c r="CM49" s="10" t="str">
        <f>IFERROR(VLOOKUP(CA49,VRF_DX_KIT_In_DataList!$A$2:$P$10,12,TRUE),"")</f>
        <v/>
      </c>
      <c r="CN49" s="10" t="str">
        <f>IFERROR(VLOOKUP(CA49,VRF_DX_KIT_In_DataList!$A$2:$P$10,13,TRUE),"")</f>
        <v/>
      </c>
      <c r="CO49" s="10" t="str">
        <f>IFERROR(VLOOKUP(CA49,VRF_DX_KIT_In_DataList!$A$2:$P$10,14,TRUE),"")</f>
        <v/>
      </c>
      <c r="CP49" s="10" t="str">
        <f>IFERROR(VLOOKUP(CA49,VRF_DX_KIT_In_DataList!$A$2:$P$10,15,TRUE),"")</f>
        <v/>
      </c>
      <c r="CQ49" s="10" t="str">
        <f>IFERROR(VLOOKUP(CA49,VRF_DX_KIT_In_DataList!$A$2:$P$10,16,TRUE),"")</f>
        <v/>
      </c>
      <c r="CR49" s="10" t="str">
        <f>IF(N49&lt;&gt;"",VLOOKUP(N49,VRF_DX_KIT_In_DataList!$R49:$S98,2,FALSE),"")</f>
        <v/>
      </c>
    </row>
    <row r="50" spans="1:96" ht="13.9" customHeight="1" x14ac:dyDescent="0.15">
      <c r="A50" s="6">
        <v>49</v>
      </c>
      <c r="B50" s="6"/>
      <c r="C50" s="6"/>
      <c r="D50" s="7"/>
      <c r="E50" s="7"/>
      <c r="F50" s="6"/>
      <c r="G50" s="9"/>
      <c r="H50" s="9"/>
      <c r="I50" s="6"/>
      <c r="J50" s="9"/>
      <c r="K50" s="6"/>
      <c r="L50" s="6"/>
      <c r="M50" s="6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8">
        <f t="shared" si="2"/>
        <v>0</v>
      </c>
      <c r="CB50" s="6" t="str">
        <f>IFERROR(VLOOKUP(CA50,VRF_DX_KIT_In_DataList!$A$2:$B$10,2,TRUE),"")</f>
        <v/>
      </c>
      <c r="CC50" s="6" t="str">
        <f>IFERROR(VLOOKUP(CA50,VRF_DX_KIT_In_DataList!$A$2:$C$4,3,TRUE),"")</f>
        <v/>
      </c>
      <c r="CD50" s="6">
        <f t="shared" si="3"/>
        <v>0</v>
      </c>
      <c r="CE50" s="10" t="str">
        <f>IFERROR(VLOOKUP(CA50,VRF_DX_KIT_In_DataList!$A$2:$D$10,4,TRUE),"")</f>
        <v/>
      </c>
      <c r="CF50" s="10" t="str">
        <f>IFERROR(VLOOKUP(CA50,VRF_DX_KIT_In_DataList!$A$2:$E$10,5,TRUE),"")</f>
        <v/>
      </c>
      <c r="CG50" s="10" t="str">
        <f>IFERROR(VLOOKUP(CA50,VRF_DX_KIT_In_DataList!A$10:$H50,6,TRUE),"")</f>
        <v/>
      </c>
      <c r="CH50" s="10" t="str">
        <f>IFERROR(VLOOKUP(CA50,VRF_DX_KIT_In_DataList!$A$2:$I$10,7,TRUE),"")</f>
        <v/>
      </c>
      <c r="CI50" s="10" t="str">
        <f>IFERROR(VLOOKUP(CA50,VRF_DX_KIT_In_DataList!$A$2:$P$10,8,TRUE),"")</f>
        <v/>
      </c>
      <c r="CJ50" s="10" t="str">
        <f>IFERROR(VLOOKUP(CA50,VRF_DX_KIT_In_DataList!$A$2:$P$10,9,TRUE),"")</f>
        <v/>
      </c>
      <c r="CK50" s="10" t="str">
        <f>IFERROR(VLOOKUP(CA50,VRF_DX_KIT_In_DataList!$A$2:$P$10,10,TRUE),"")</f>
        <v/>
      </c>
      <c r="CL50" s="10" t="str">
        <f>IFERROR(VLOOKUP(CA50,VRF_DX_KIT_In_DataList!$A$2:$P$10,11,TRUE),"")</f>
        <v/>
      </c>
      <c r="CM50" s="10" t="str">
        <f>IFERROR(VLOOKUP(CA50,VRF_DX_KIT_In_DataList!$A$2:$P$10,12,TRUE),"")</f>
        <v/>
      </c>
      <c r="CN50" s="10" t="str">
        <f>IFERROR(VLOOKUP(CA50,VRF_DX_KIT_In_DataList!$A$2:$P$10,13,TRUE),"")</f>
        <v/>
      </c>
      <c r="CO50" s="10" t="str">
        <f>IFERROR(VLOOKUP(CA50,VRF_DX_KIT_In_DataList!$A$2:$P$10,14,TRUE),"")</f>
        <v/>
      </c>
      <c r="CP50" s="10" t="str">
        <f>IFERROR(VLOOKUP(CA50,VRF_DX_KIT_In_DataList!$A$2:$P$10,15,TRUE),"")</f>
        <v/>
      </c>
      <c r="CQ50" s="10" t="str">
        <f>IFERROR(VLOOKUP(CA50,VRF_DX_KIT_In_DataList!$A$2:$P$10,16,TRUE),"")</f>
        <v/>
      </c>
      <c r="CR50" s="10" t="str">
        <f>IF(N50&lt;&gt;"",VLOOKUP(N50,VRF_DX_KIT_In_DataList!$R50:$S99,2,FALSE),"")</f>
        <v/>
      </c>
    </row>
    <row r="51" spans="1:96" ht="13.9" customHeight="1" x14ac:dyDescent="0.15">
      <c r="A51" s="6">
        <v>50</v>
      </c>
      <c r="B51" s="6"/>
      <c r="C51" s="6"/>
      <c r="D51" s="7"/>
      <c r="E51" s="7"/>
      <c r="F51" s="6"/>
      <c r="G51" s="9"/>
      <c r="H51" s="9"/>
      <c r="I51" s="6"/>
      <c r="J51" s="9"/>
      <c r="K51" s="6"/>
      <c r="L51" s="6"/>
      <c r="M51" s="6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8">
        <f t="shared" si="2"/>
        <v>0</v>
      </c>
      <c r="CB51" s="6" t="str">
        <f>IFERROR(VLOOKUP(CA51,VRF_DX_KIT_In_DataList!$A$2:$B$10,2,TRUE),"")</f>
        <v/>
      </c>
      <c r="CC51" s="6" t="str">
        <f>IFERROR(VLOOKUP(CA51,VRF_DX_KIT_In_DataList!$A$2:$C$4,3,TRUE),"")</f>
        <v/>
      </c>
      <c r="CD51" s="6">
        <f t="shared" si="3"/>
        <v>0</v>
      </c>
      <c r="CE51" s="10" t="str">
        <f>IFERROR(VLOOKUP(CA51,VRF_DX_KIT_In_DataList!$A$2:$D$10,4,TRUE),"")</f>
        <v/>
      </c>
      <c r="CF51" s="10" t="str">
        <f>IFERROR(VLOOKUP(CA51,VRF_DX_KIT_In_DataList!$A$2:$E$10,5,TRUE),"")</f>
        <v/>
      </c>
      <c r="CG51" s="10" t="str">
        <f>IFERROR(VLOOKUP(CA51,VRF_DX_KIT_In_DataList!A$10:$H51,6,TRUE),"")</f>
        <v/>
      </c>
      <c r="CH51" s="10" t="str">
        <f>IFERROR(VLOOKUP(CA51,VRF_DX_KIT_In_DataList!$A$2:$I$10,7,TRUE),"")</f>
        <v/>
      </c>
      <c r="CI51" s="10" t="str">
        <f>IFERROR(VLOOKUP(CA51,VRF_DX_KIT_In_DataList!$A$2:$P$10,8,TRUE),"")</f>
        <v/>
      </c>
      <c r="CJ51" s="10" t="str">
        <f>IFERROR(VLOOKUP(CA51,VRF_DX_KIT_In_DataList!$A$2:$P$10,9,TRUE),"")</f>
        <v/>
      </c>
      <c r="CK51" s="10" t="str">
        <f>IFERROR(VLOOKUP(CA51,VRF_DX_KIT_In_DataList!$A$2:$P$10,10,TRUE),"")</f>
        <v/>
      </c>
      <c r="CL51" s="10" t="str">
        <f>IFERROR(VLOOKUP(CA51,VRF_DX_KIT_In_DataList!$A$2:$P$10,11,TRUE),"")</f>
        <v/>
      </c>
      <c r="CM51" s="10" t="str">
        <f>IFERROR(VLOOKUP(CA51,VRF_DX_KIT_In_DataList!$A$2:$P$10,12,TRUE),"")</f>
        <v/>
      </c>
      <c r="CN51" s="10" t="str">
        <f>IFERROR(VLOOKUP(CA51,VRF_DX_KIT_In_DataList!$A$2:$P$10,13,TRUE),"")</f>
        <v/>
      </c>
      <c r="CO51" s="10" t="str">
        <f>IFERROR(VLOOKUP(CA51,VRF_DX_KIT_In_DataList!$A$2:$P$10,14,TRUE),"")</f>
        <v/>
      </c>
      <c r="CP51" s="10" t="str">
        <f>IFERROR(VLOOKUP(CA51,VRF_DX_KIT_In_DataList!$A$2:$P$10,15,TRUE),"")</f>
        <v/>
      </c>
      <c r="CQ51" s="10" t="str">
        <f>IFERROR(VLOOKUP(CA51,VRF_DX_KIT_In_DataList!$A$2:$P$10,16,TRUE),"")</f>
        <v/>
      </c>
      <c r="CR51" s="10" t="str">
        <f>IF(N51&lt;&gt;"",VLOOKUP(N51,VRF_DX_KIT_In_DataList!$R51:$S100,2,FALSE),"")</f>
        <v/>
      </c>
    </row>
    <row r="52" spans="1:96" ht="13.9" customHeight="1" x14ac:dyDescent="0.15">
      <c r="A52" s="6">
        <v>51</v>
      </c>
      <c r="B52" s="6"/>
      <c r="C52" s="6"/>
      <c r="D52" s="7"/>
      <c r="E52" s="7"/>
      <c r="F52" s="6"/>
      <c r="G52" s="9"/>
      <c r="H52" s="9"/>
      <c r="I52" s="6"/>
      <c r="J52" s="9"/>
      <c r="K52" s="6"/>
      <c r="L52" s="6"/>
      <c r="M52" s="6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8">
        <f t="shared" si="2"/>
        <v>0</v>
      </c>
      <c r="CB52" s="6" t="str">
        <f>IFERROR(VLOOKUP(CA52,VRF_DX_KIT_In_DataList!$A$2:$B$10,2,TRUE),"")</f>
        <v/>
      </c>
      <c r="CC52" s="6" t="str">
        <f>IFERROR(VLOOKUP(CA52,VRF_DX_KIT_In_DataList!$A$2:$C$4,3,TRUE),"")</f>
        <v/>
      </c>
      <c r="CD52" s="6">
        <f t="shared" si="3"/>
        <v>0</v>
      </c>
      <c r="CE52" s="10" t="str">
        <f>IFERROR(VLOOKUP(CA52,VRF_DX_KIT_In_DataList!$A$2:$D$10,4,TRUE),"")</f>
        <v/>
      </c>
      <c r="CF52" s="10" t="str">
        <f>IFERROR(VLOOKUP(CA52,VRF_DX_KIT_In_DataList!$A$2:$E$10,5,TRUE),"")</f>
        <v/>
      </c>
      <c r="CG52" s="10" t="str">
        <f>IFERROR(VLOOKUP(CA52,VRF_DX_KIT_In_DataList!A$10:$H52,6,TRUE),"")</f>
        <v/>
      </c>
      <c r="CH52" s="10" t="str">
        <f>IFERROR(VLOOKUP(CA52,VRF_DX_KIT_In_DataList!$A$2:$I$10,7,TRUE),"")</f>
        <v/>
      </c>
      <c r="CI52" s="10" t="str">
        <f>IFERROR(VLOOKUP(CA52,VRF_DX_KIT_In_DataList!$A$2:$P$10,8,TRUE),"")</f>
        <v/>
      </c>
      <c r="CJ52" s="10" t="str">
        <f>IFERROR(VLOOKUP(CA52,VRF_DX_KIT_In_DataList!$A$2:$P$10,9,TRUE),"")</f>
        <v/>
      </c>
      <c r="CK52" s="10" t="str">
        <f>IFERROR(VLOOKUP(CA52,VRF_DX_KIT_In_DataList!$A$2:$P$10,10,TRUE),"")</f>
        <v/>
      </c>
      <c r="CL52" s="10" t="str">
        <f>IFERROR(VLOOKUP(CA52,VRF_DX_KIT_In_DataList!$A$2:$P$10,11,TRUE),"")</f>
        <v/>
      </c>
      <c r="CM52" s="10" t="str">
        <f>IFERROR(VLOOKUP(CA52,VRF_DX_KIT_In_DataList!$A$2:$P$10,12,TRUE),"")</f>
        <v/>
      </c>
      <c r="CN52" s="10" t="str">
        <f>IFERROR(VLOOKUP(CA52,VRF_DX_KIT_In_DataList!$A$2:$P$10,13,TRUE),"")</f>
        <v/>
      </c>
      <c r="CO52" s="10" t="str">
        <f>IFERROR(VLOOKUP(CA52,VRF_DX_KIT_In_DataList!$A$2:$P$10,14,TRUE),"")</f>
        <v/>
      </c>
      <c r="CP52" s="10" t="str">
        <f>IFERROR(VLOOKUP(CA52,VRF_DX_KIT_In_DataList!$A$2:$P$10,15,TRUE),"")</f>
        <v/>
      </c>
      <c r="CQ52" s="10" t="str">
        <f>IFERROR(VLOOKUP(CA52,VRF_DX_KIT_In_DataList!$A$2:$P$10,16,TRUE),"")</f>
        <v/>
      </c>
      <c r="CR52" s="10" t="str">
        <f>IF(N52&lt;&gt;"",VLOOKUP(N52,VRF_DX_KIT_In_DataList!$R52:$S101,2,FALSE),"")</f>
        <v/>
      </c>
    </row>
    <row r="53" spans="1:96" ht="13.9" customHeight="1" x14ac:dyDescent="0.15">
      <c r="A53" s="6">
        <v>52</v>
      </c>
      <c r="B53" s="6"/>
      <c r="C53" s="6"/>
      <c r="D53" s="7"/>
      <c r="E53" s="7"/>
      <c r="F53" s="6"/>
      <c r="G53" s="9"/>
      <c r="H53" s="9"/>
      <c r="I53" s="6"/>
      <c r="J53" s="9"/>
      <c r="K53" s="6"/>
      <c r="L53" s="6"/>
      <c r="M53" s="6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8">
        <f t="shared" si="2"/>
        <v>0</v>
      </c>
      <c r="CB53" s="6" t="str">
        <f>IFERROR(VLOOKUP(CA53,VRF_DX_KIT_In_DataList!$A$2:$B$10,2,TRUE),"")</f>
        <v/>
      </c>
      <c r="CC53" s="6" t="str">
        <f>IFERROR(VLOOKUP(CA53,VRF_DX_KIT_In_DataList!$A$2:$C$4,3,TRUE),"")</f>
        <v/>
      </c>
      <c r="CD53" s="6">
        <f t="shared" si="3"/>
        <v>0</v>
      </c>
      <c r="CE53" s="10" t="str">
        <f>IFERROR(VLOOKUP(CA53,VRF_DX_KIT_In_DataList!$A$2:$D$10,4,TRUE),"")</f>
        <v/>
      </c>
      <c r="CF53" s="10" t="str">
        <f>IFERROR(VLOOKUP(CA53,VRF_DX_KIT_In_DataList!$A$2:$E$10,5,TRUE),"")</f>
        <v/>
      </c>
      <c r="CG53" s="10" t="str">
        <f>IFERROR(VLOOKUP(CA53,VRF_DX_KIT_In_DataList!A$10:$H53,6,TRUE),"")</f>
        <v/>
      </c>
      <c r="CH53" s="10" t="str">
        <f>IFERROR(VLOOKUP(CA53,VRF_DX_KIT_In_DataList!$A$2:$I$10,7,TRUE),"")</f>
        <v/>
      </c>
      <c r="CI53" s="10" t="str">
        <f>IFERROR(VLOOKUP(CA53,VRF_DX_KIT_In_DataList!$A$2:$P$10,8,TRUE),"")</f>
        <v/>
      </c>
      <c r="CJ53" s="10" t="str">
        <f>IFERROR(VLOOKUP(CA53,VRF_DX_KIT_In_DataList!$A$2:$P$10,9,TRUE),"")</f>
        <v/>
      </c>
      <c r="CK53" s="10" t="str">
        <f>IFERROR(VLOOKUP(CA53,VRF_DX_KIT_In_DataList!$A$2:$P$10,10,TRUE),"")</f>
        <v/>
      </c>
      <c r="CL53" s="10" t="str">
        <f>IFERROR(VLOOKUP(CA53,VRF_DX_KIT_In_DataList!$A$2:$P$10,11,TRUE),"")</f>
        <v/>
      </c>
      <c r="CM53" s="10" t="str">
        <f>IFERROR(VLOOKUP(CA53,VRF_DX_KIT_In_DataList!$A$2:$P$10,12,TRUE),"")</f>
        <v/>
      </c>
      <c r="CN53" s="10" t="str">
        <f>IFERROR(VLOOKUP(CA53,VRF_DX_KIT_In_DataList!$A$2:$P$10,13,TRUE),"")</f>
        <v/>
      </c>
      <c r="CO53" s="10" t="str">
        <f>IFERROR(VLOOKUP(CA53,VRF_DX_KIT_In_DataList!$A$2:$P$10,14,TRUE),"")</f>
        <v/>
      </c>
      <c r="CP53" s="10" t="str">
        <f>IFERROR(VLOOKUP(CA53,VRF_DX_KIT_In_DataList!$A$2:$P$10,15,TRUE),"")</f>
        <v/>
      </c>
      <c r="CQ53" s="10" t="str">
        <f>IFERROR(VLOOKUP(CA53,VRF_DX_KIT_In_DataList!$A$2:$P$10,16,TRUE),"")</f>
        <v/>
      </c>
      <c r="CR53" s="10" t="str">
        <f>IF(N53&lt;&gt;"",VLOOKUP(N53,VRF_DX_KIT_In_DataList!$R53:$S102,2,FALSE),"")</f>
        <v/>
      </c>
    </row>
    <row r="54" spans="1:96" ht="13.9" customHeight="1" x14ac:dyDescent="0.15">
      <c r="A54" s="6">
        <v>53</v>
      </c>
      <c r="B54" s="6"/>
      <c r="C54" s="6"/>
      <c r="D54" s="7"/>
      <c r="E54" s="7"/>
      <c r="F54" s="6"/>
      <c r="G54" s="9"/>
      <c r="H54" s="9"/>
      <c r="I54" s="6"/>
      <c r="J54" s="9"/>
      <c r="K54" s="6"/>
      <c r="L54" s="6"/>
      <c r="M54" s="6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8">
        <f t="shared" si="2"/>
        <v>0</v>
      </c>
      <c r="CB54" s="6" t="str">
        <f>IFERROR(VLOOKUP(CA54,VRF_DX_KIT_In_DataList!$A$2:$B$10,2,TRUE),"")</f>
        <v/>
      </c>
      <c r="CC54" s="6" t="str">
        <f>IFERROR(VLOOKUP(CA54,VRF_DX_KIT_In_DataList!$A$2:$C$4,3,TRUE),"")</f>
        <v/>
      </c>
      <c r="CD54" s="6">
        <f t="shared" si="3"/>
        <v>0</v>
      </c>
      <c r="CE54" s="10" t="str">
        <f>IFERROR(VLOOKUP(CA54,VRF_DX_KIT_In_DataList!$A$2:$D$10,4,TRUE),"")</f>
        <v/>
      </c>
      <c r="CF54" s="10" t="str">
        <f>IFERROR(VLOOKUP(CA54,VRF_DX_KIT_In_DataList!$A$2:$E$10,5,TRUE),"")</f>
        <v/>
      </c>
      <c r="CG54" s="10" t="str">
        <f>IFERROR(VLOOKUP(CA54,VRF_DX_KIT_In_DataList!A$10:$H54,6,TRUE),"")</f>
        <v/>
      </c>
      <c r="CH54" s="10" t="str">
        <f>IFERROR(VLOOKUP(CA54,VRF_DX_KIT_In_DataList!$A$2:$I$10,7,TRUE),"")</f>
        <v/>
      </c>
      <c r="CI54" s="10" t="str">
        <f>IFERROR(VLOOKUP(CA54,VRF_DX_KIT_In_DataList!$A$2:$P$10,8,TRUE),"")</f>
        <v/>
      </c>
      <c r="CJ54" s="10" t="str">
        <f>IFERROR(VLOOKUP(CA54,VRF_DX_KIT_In_DataList!$A$2:$P$10,9,TRUE),"")</f>
        <v/>
      </c>
      <c r="CK54" s="10" t="str">
        <f>IFERROR(VLOOKUP(CA54,VRF_DX_KIT_In_DataList!$A$2:$P$10,10,TRUE),"")</f>
        <v/>
      </c>
      <c r="CL54" s="10" t="str">
        <f>IFERROR(VLOOKUP(CA54,VRF_DX_KIT_In_DataList!$A$2:$P$10,11,TRUE),"")</f>
        <v/>
      </c>
      <c r="CM54" s="10" t="str">
        <f>IFERROR(VLOOKUP(CA54,VRF_DX_KIT_In_DataList!$A$2:$P$10,12,TRUE),"")</f>
        <v/>
      </c>
      <c r="CN54" s="10" t="str">
        <f>IFERROR(VLOOKUP(CA54,VRF_DX_KIT_In_DataList!$A$2:$P$10,13,TRUE),"")</f>
        <v/>
      </c>
      <c r="CO54" s="10" t="str">
        <f>IFERROR(VLOOKUP(CA54,VRF_DX_KIT_In_DataList!$A$2:$P$10,14,TRUE),"")</f>
        <v/>
      </c>
      <c r="CP54" s="10" t="str">
        <f>IFERROR(VLOOKUP(CA54,VRF_DX_KIT_In_DataList!$A$2:$P$10,15,TRUE),"")</f>
        <v/>
      </c>
      <c r="CQ54" s="10" t="str">
        <f>IFERROR(VLOOKUP(CA54,VRF_DX_KIT_In_DataList!$A$2:$P$10,16,TRUE),"")</f>
        <v/>
      </c>
      <c r="CR54" s="10" t="str">
        <f>IF(N54&lt;&gt;"",VLOOKUP(N54,VRF_DX_KIT_In_DataList!$R54:$S103,2,FALSE),"")</f>
        <v/>
      </c>
    </row>
    <row r="55" spans="1:96" ht="13.9" customHeight="1" x14ac:dyDescent="0.15">
      <c r="A55" s="6">
        <v>54</v>
      </c>
      <c r="B55" s="6"/>
      <c r="C55" s="6"/>
      <c r="D55" s="7"/>
      <c r="E55" s="7"/>
      <c r="F55" s="6"/>
      <c r="G55" s="9"/>
      <c r="H55" s="9"/>
      <c r="I55" s="6"/>
      <c r="J55" s="9"/>
      <c r="K55" s="6"/>
      <c r="L55" s="6"/>
      <c r="M55" s="6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8">
        <f t="shared" si="2"/>
        <v>0</v>
      </c>
      <c r="CB55" s="6" t="str">
        <f>IFERROR(VLOOKUP(CA55,VRF_DX_KIT_In_DataList!$A$2:$B$10,2,TRUE),"")</f>
        <v/>
      </c>
      <c r="CC55" s="6" t="str">
        <f>IFERROR(VLOOKUP(CA55,VRF_DX_KIT_In_DataList!$A$2:$C$4,3,TRUE),"")</f>
        <v/>
      </c>
      <c r="CD55" s="6">
        <f t="shared" si="3"/>
        <v>0</v>
      </c>
      <c r="CE55" s="10" t="str">
        <f>IFERROR(VLOOKUP(CA55,VRF_DX_KIT_In_DataList!$A$2:$D$10,4,TRUE),"")</f>
        <v/>
      </c>
      <c r="CF55" s="10" t="str">
        <f>IFERROR(VLOOKUP(CA55,VRF_DX_KIT_In_DataList!$A$2:$E$10,5,TRUE),"")</f>
        <v/>
      </c>
      <c r="CG55" s="10" t="str">
        <f>IFERROR(VLOOKUP(CA55,VRF_DX_KIT_In_DataList!A$10:$H55,6,TRUE),"")</f>
        <v/>
      </c>
      <c r="CH55" s="10" t="str">
        <f>IFERROR(VLOOKUP(CA55,VRF_DX_KIT_In_DataList!$A$2:$I$10,7,TRUE),"")</f>
        <v/>
      </c>
      <c r="CI55" s="10" t="str">
        <f>IFERROR(VLOOKUP(CA55,VRF_DX_KIT_In_DataList!$A$2:$P$10,8,TRUE),"")</f>
        <v/>
      </c>
      <c r="CJ55" s="10" t="str">
        <f>IFERROR(VLOOKUP(CA55,VRF_DX_KIT_In_DataList!$A$2:$P$10,9,TRUE),"")</f>
        <v/>
      </c>
      <c r="CK55" s="10" t="str">
        <f>IFERROR(VLOOKUP(CA55,VRF_DX_KIT_In_DataList!$A$2:$P$10,10,TRUE),"")</f>
        <v/>
      </c>
      <c r="CL55" s="10" t="str">
        <f>IFERROR(VLOOKUP(CA55,VRF_DX_KIT_In_DataList!$A$2:$P$10,11,TRUE),"")</f>
        <v/>
      </c>
      <c r="CM55" s="10" t="str">
        <f>IFERROR(VLOOKUP(CA55,VRF_DX_KIT_In_DataList!$A$2:$P$10,12,TRUE),"")</f>
        <v/>
      </c>
      <c r="CN55" s="10" t="str">
        <f>IFERROR(VLOOKUP(CA55,VRF_DX_KIT_In_DataList!$A$2:$P$10,13,TRUE),"")</f>
        <v/>
      </c>
      <c r="CO55" s="10" t="str">
        <f>IFERROR(VLOOKUP(CA55,VRF_DX_KIT_In_DataList!$A$2:$P$10,14,TRUE),"")</f>
        <v/>
      </c>
      <c r="CP55" s="10" t="str">
        <f>IFERROR(VLOOKUP(CA55,VRF_DX_KIT_In_DataList!$A$2:$P$10,15,TRUE),"")</f>
        <v/>
      </c>
      <c r="CQ55" s="10" t="str">
        <f>IFERROR(VLOOKUP(CA55,VRF_DX_KIT_In_DataList!$A$2:$P$10,16,TRUE),"")</f>
        <v/>
      </c>
      <c r="CR55" s="10" t="str">
        <f>IF(N55&lt;&gt;"",VLOOKUP(N55,VRF_DX_KIT_In_DataList!$R55:$S104,2,FALSE),"")</f>
        <v/>
      </c>
    </row>
    <row r="56" spans="1:96" ht="13.9" customHeight="1" x14ac:dyDescent="0.15">
      <c r="A56" s="6">
        <v>55</v>
      </c>
      <c r="B56" s="6"/>
      <c r="C56" s="6"/>
      <c r="D56" s="7"/>
      <c r="E56" s="7"/>
      <c r="F56" s="6"/>
      <c r="G56" s="9"/>
      <c r="H56" s="9"/>
      <c r="I56" s="6"/>
      <c r="J56" s="9"/>
      <c r="K56" s="6"/>
      <c r="L56" s="6"/>
      <c r="M56" s="6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8">
        <f t="shared" si="2"/>
        <v>0</v>
      </c>
      <c r="CB56" s="6" t="str">
        <f>IFERROR(VLOOKUP(CA56,VRF_DX_KIT_In_DataList!$A$2:$B$10,2,TRUE),"")</f>
        <v/>
      </c>
      <c r="CC56" s="6" t="str">
        <f>IFERROR(VLOOKUP(CA56,VRF_DX_KIT_In_DataList!$A$2:$C$4,3,TRUE),"")</f>
        <v/>
      </c>
      <c r="CD56" s="6">
        <f t="shared" si="3"/>
        <v>0</v>
      </c>
      <c r="CE56" s="10" t="str">
        <f>IFERROR(VLOOKUP(CA56,VRF_DX_KIT_In_DataList!$A$2:$D$10,4,TRUE),"")</f>
        <v/>
      </c>
      <c r="CF56" s="10" t="str">
        <f>IFERROR(VLOOKUP(CA56,VRF_DX_KIT_In_DataList!$A$2:$E$10,5,TRUE),"")</f>
        <v/>
      </c>
      <c r="CG56" s="10" t="str">
        <f>IFERROR(VLOOKUP(CA56,VRF_DX_KIT_In_DataList!A$10:$H56,6,TRUE),"")</f>
        <v/>
      </c>
      <c r="CH56" s="10" t="str">
        <f>IFERROR(VLOOKUP(CA56,VRF_DX_KIT_In_DataList!$A$2:$I$10,7,TRUE),"")</f>
        <v/>
      </c>
      <c r="CI56" s="10" t="str">
        <f>IFERROR(VLOOKUP(CA56,VRF_DX_KIT_In_DataList!$A$2:$P$10,8,TRUE),"")</f>
        <v/>
      </c>
      <c r="CJ56" s="10" t="str">
        <f>IFERROR(VLOOKUP(CA56,VRF_DX_KIT_In_DataList!$A$2:$P$10,9,TRUE),"")</f>
        <v/>
      </c>
      <c r="CK56" s="10" t="str">
        <f>IFERROR(VLOOKUP(CA56,VRF_DX_KIT_In_DataList!$A$2:$P$10,10,TRUE),"")</f>
        <v/>
      </c>
      <c r="CL56" s="10" t="str">
        <f>IFERROR(VLOOKUP(CA56,VRF_DX_KIT_In_DataList!$A$2:$P$10,11,TRUE),"")</f>
        <v/>
      </c>
      <c r="CM56" s="10" t="str">
        <f>IFERROR(VLOOKUP(CA56,VRF_DX_KIT_In_DataList!$A$2:$P$10,12,TRUE),"")</f>
        <v/>
      </c>
      <c r="CN56" s="10" t="str">
        <f>IFERROR(VLOOKUP(CA56,VRF_DX_KIT_In_DataList!$A$2:$P$10,13,TRUE),"")</f>
        <v/>
      </c>
      <c r="CO56" s="10" t="str">
        <f>IFERROR(VLOOKUP(CA56,VRF_DX_KIT_In_DataList!$A$2:$P$10,14,TRUE),"")</f>
        <v/>
      </c>
      <c r="CP56" s="10" t="str">
        <f>IFERROR(VLOOKUP(CA56,VRF_DX_KIT_In_DataList!$A$2:$P$10,15,TRUE),"")</f>
        <v/>
      </c>
      <c r="CQ56" s="10" t="str">
        <f>IFERROR(VLOOKUP(CA56,VRF_DX_KIT_In_DataList!$A$2:$P$10,16,TRUE),"")</f>
        <v/>
      </c>
      <c r="CR56" s="10" t="str">
        <f>IF(N56&lt;&gt;"",VLOOKUP(N56,VRF_DX_KIT_In_DataList!$R56:$S105,2,FALSE),"")</f>
        <v/>
      </c>
    </row>
    <row r="57" spans="1:96" ht="13.9" customHeight="1" x14ac:dyDescent="0.15">
      <c r="A57" s="6">
        <v>56</v>
      </c>
      <c r="B57" s="6"/>
      <c r="C57" s="6"/>
      <c r="D57" s="7"/>
      <c r="E57" s="7"/>
      <c r="F57" s="6"/>
      <c r="G57" s="9"/>
      <c r="H57" s="9"/>
      <c r="I57" s="6"/>
      <c r="J57" s="9"/>
      <c r="K57" s="6"/>
      <c r="L57" s="6"/>
      <c r="M57" s="6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8">
        <f t="shared" si="2"/>
        <v>0</v>
      </c>
      <c r="CB57" s="6" t="str">
        <f>IFERROR(VLOOKUP(CA57,VRF_DX_KIT_In_DataList!$A$2:$B$10,2,TRUE),"")</f>
        <v/>
      </c>
      <c r="CC57" s="6" t="str">
        <f>IFERROR(VLOOKUP(CA57,VRF_DX_KIT_In_DataList!$A$2:$C$4,3,TRUE),"")</f>
        <v/>
      </c>
      <c r="CD57" s="6">
        <f t="shared" si="3"/>
        <v>0</v>
      </c>
      <c r="CE57" s="10" t="str">
        <f>IFERROR(VLOOKUP(CA57,VRF_DX_KIT_In_DataList!$A$2:$D$10,4,TRUE),"")</f>
        <v/>
      </c>
      <c r="CF57" s="10" t="str">
        <f>IFERROR(VLOOKUP(CA57,VRF_DX_KIT_In_DataList!$A$2:$E$10,5,TRUE),"")</f>
        <v/>
      </c>
      <c r="CG57" s="10" t="str">
        <f>IFERROR(VLOOKUP(CA57,VRF_DX_KIT_In_DataList!A$10:$H57,6,TRUE),"")</f>
        <v/>
      </c>
      <c r="CH57" s="10" t="str">
        <f>IFERROR(VLOOKUP(CA57,VRF_DX_KIT_In_DataList!$A$2:$I$10,7,TRUE),"")</f>
        <v/>
      </c>
      <c r="CI57" s="10" t="str">
        <f>IFERROR(VLOOKUP(CA57,VRF_DX_KIT_In_DataList!$A$2:$P$10,8,TRUE),"")</f>
        <v/>
      </c>
      <c r="CJ57" s="10" t="str">
        <f>IFERROR(VLOOKUP(CA57,VRF_DX_KIT_In_DataList!$A$2:$P$10,9,TRUE),"")</f>
        <v/>
      </c>
      <c r="CK57" s="10" t="str">
        <f>IFERROR(VLOOKUP(CA57,VRF_DX_KIT_In_DataList!$A$2:$P$10,10,TRUE),"")</f>
        <v/>
      </c>
      <c r="CL57" s="10" t="str">
        <f>IFERROR(VLOOKUP(CA57,VRF_DX_KIT_In_DataList!$A$2:$P$10,11,TRUE),"")</f>
        <v/>
      </c>
      <c r="CM57" s="10" t="str">
        <f>IFERROR(VLOOKUP(CA57,VRF_DX_KIT_In_DataList!$A$2:$P$10,12,TRUE),"")</f>
        <v/>
      </c>
      <c r="CN57" s="10" t="str">
        <f>IFERROR(VLOOKUP(CA57,VRF_DX_KIT_In_DataList!$A$2:$P$10,13,TRUE),"")</f>
        <v/>
      </c>
      <c r="CO57" s="10" t="str">
        <f>IFERROR(VLOOKUP(CA57,VRF_DX_KIT_In_DataList!$A$2:$P$10,14,TRUE),"")</f>
        <v/>
      </c>
      <c r="CP57" s="10" t="str">
        <f>IFERROR(VLOOKUP(CA57,VRF_DX_KIT_In_DataList!$A$2:$P$10,15,TRUE),"")</f>
        <v/>
      </c>
      <c r="CQ57" s="10" t="str">
        <f>IFERROR(VLOOKUP(CA57,VRF_DX_KIT_In_DataList!$A$2:$P$10,16,TRUE),"")</f>
        <v/>
      </c>
      <c r="CR57" s="10" t="str">
        <f>IF(N57&lt;&gt;"",VLOOKUP(N57,VRF_DX_KIT_In_DataList!$R57:$S106,2,FALSE),"")</f>
        <v/>
      </c>
    </row>
    <row r="58" spans="1:96" ht="13.9" customHeight="1" x14ac:dyDescent="0.15">
      <c r="A58" s="6">
        <v>57</v>
      </c>
      <c r="B58" s="6"/>
      <c r="C58" s="6"/>
      <c r="D58" s="7"/>
      <c r="E58" s="7"/>
      <c r="F58" s="6"/>
      <c r="G58" s="9"/>
      <c r="H58" s="9"/>
      <c r="I58" s="6"/>
      <c r="J58" s="9"/>
      <c r="K58" s="6"/>
      <c r="L58" s="6"/>
      <c r="M58" s="6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8">
        <f t="shared" si="2"/>
        <v>0</v>
      </c>
      <c r="CB58" s="6" t="str">
        <f>IFERROR(VLOOKUP(CA58,VRF_DX_KIT_In_DataList!$A$2:$B$10,2,TRUE),"")</f>
        <v/>
      </c>
      <c r="CC58" s="6" t="str">
        <f>IFERROR(VLOOKUP(CA58,VRF_DX_KIT_In_DataList!$A$2:$C$4,3,TRUE),"")</f>
        <v/>
      </c>
      <c r="CD58" s="6">
        <f t="shared" si="3"/>
        <v>0</v>
      </c>
      <c r="CE58" s="10" t="str">
        <f>IFERROR(VLOOKUP(CA58,VRF_DX_KIT_In_DataList!$A$2:$D$10,4,TRUE),"")</f>
        <v/>
      </c>
      <c r="CF58" s="10" t="str">
        <f>IFERROR(VLOOKUP(CA58,VRF_DX_KIT_In_DataList!$A$2:$E$10,5,TRUE),"")</f>
        <v/>
      </c>
      <c r="CG58" s="10" t="str">
        <f>IFERROR(VLOOKUP(CA58,VRF_DX_KIT_In_DataList!A$10:$H58,6,TRUE),"")</f>
        <v/>
      </c>
      <c r="CH58" s="10" t="str">
        <f>IFERROR(VLOOKUP(CA58,VRF_DX_KIT_In_DataList!$A$2:$I$10,7,TRUE),"")</f>
        <v/>
      </c>
      <c r="CI58" s="10" t="str">
        <f>IFERROR(VLOOKUP(CA58,VRF_DX_KIT_In_DataList!$A$2:$P$10,8,TRUE),"")</f>
        <v/>
      </c>
      <c r="CJ58" s="10" t="str">
        <f>IFERROR(VLOOKUP(CA58,VRF_DX_KIT_In_DataList!$A$2:$P$10,9,TRUE),"")</f>
        <v/>
      </c>
      <c r="CK58" s="10" t="str">
        <f>IFERROR(VLOOKUP(CA58,VRF_DX_KIT_In_DataList!$A$2:$P$10,10,TRUE),"")</f>
        <v/>
      </c>
      <c r="CL58" s="10" t="str">
        <f>IFERROR(VLOOKUP(CA58,VRF_DX_KIT_In_DataList!$A$2:$P$10,11,TRUE),"")</f>
        <v/>
      </c>
      <c r="CM58" s="10" t="str">
        <f>IFERROR(VLOOKUP(CA58,VRF_DX_KIT_In_DataList!$A$2:$P$10,12,TRUE),"")</f>
        <v/>
      </c>
      <c r="CN58" s="10" t="str">
        <f>IFERROR(VLOOKUP(CA58,VRF_DX_KIT_In_DataList!$A$2:$P$10,13,TRUE),"")</f>
        <v/>
      </c>
      <c r="CO58" s="10" t="str">
        <f>IFERROR(VLOOKUP(CA58,VRF_DX_KIT_In_DataList!$A$2:$P$10,14,TRUE),"")</f>
        <v/>
      </c>
      <c r="CP58" s="10" t="str">
        <f>IFERROR(VLOOKUP(CA58,VRF_DX_KIT_In_DataList!$A$2:$P$10,15,TRUE),"")</f>
        <v/>
      </c>
      <c r="CQ58" s="10" t="str">
        <f>IFERROR(VLOOKUP(CA58,VRF_DX_KIT_In_DataList!$A$2:$P$10,16,TRUE),"")</f>
        <v/>
      </c>
      <c r="CR58" s="10" t="str">
        <f>IF(N58&lt;&gt;"",VLOOKUP(N58,VRF_DX_KIT_In_DataList!$R58:$S107,2,FALSE),"")</f>
        <v/>
      </c>
    </row>
    <row r="59" spans="1:96" ht="13.9" customHeight="1" x14ac:dyDescent="0.15">
      <c r="A59" s="6">
        <v>58</v>
      </c>
      <c r="B59" s="6"/>
      <c r="C59" s="6"/>
      <c r="D59" s="7"/>
      <c r="E59" s="7"/>
      <c r="F59" s="6"/>
      <c r="G59" s="9"/>
      <c r="H59" s="9"/>
      <c r="I59" s="6"/>
      <c r="J59" s="9"/>
      <c r="K59" s="6"/>
      <c r="L59" s="6"/>
      <c r="M59" s="6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8">
        <f t="shared" si="2"/>
        <v>0</v>
      </c>
      <c r="CB59" s="6" t="str">
        <f>IFERROR(VLOOKUP(CA59,VRF_DX_KIT_In_DataList!$A$2:$B$10,2,TRUE),"")</f>
        <v/>
      </c>
      <c r="CC59" s="6" t="str">
        <f>IFERROR(VLOOKUP(CA59,VRF_DX_KIT_In_DataList!$A$2:$C$4,3,TRUE),"")</f>
        <v/>
      </c>
      <c r="CD59" s="6">
        <f t="shared" si="3"/>
        <v>0</v>
      </c>
      <c r="CE59" s="10" t="str">
        <f>IFERROR(VLOOKUP(CA59,VRF_DX_KIT_In_DataList!$A$2:$D$10,4,TRUE),"")</f>
        <v/>
      </c>
      <c r="CF59" s="10" t="str">
        <f>IFERROR(VLOOKUP(CA59,VRF_DX_KIT_In_DataList!$A$2:$E$10,5,TRUE),"")</f>
        <v/>
      </c>
      <c r="CG59" s="10" t="str">
        <f>IFERROR(VLOOKUP(CA59,VRF_DX_KIT_In_DataList!A$10:$H59,6,TRUE),"")</f>
        <v/>
      </c>
      <c r="CH59" s="10" t="str">
        <f>IFERROR(VLOOKUP(CA59,VRF_DX_KIT_In_DataList!$A$2:$I$10,7,TRUE),"")</f>
        <v/>
      </c>
      <c r="CI59" s="10" t="str">
        <f>IFERROR(VLOOKUP(CA59,VRF_DX_KIT_In_DataList!$A$2:$P$10,8,TRUE),"")</f>
        <v/>
      </c>
      <c r="CJ59" s="10" t="str">
        <f>IFERROR(VLOOKUP(CA59,VRF_DX_KIT_In_DataList!$A$2:$P$10,9,TRUE),"")</f>
        <v/>
      </c>
      <c r="CK59" s="10" t="str">
        <f>IFERROR(VLOOKUP(CA59,VRF_DX_KIT_In_DataList!$A$2:$P$10,10,TRUE),"")</f>
        <v/>
      </c>
      <c r="CL59" s="10" t="str">
        <f>IFERROR(VLOOKUP(CA59,VRF_DX_KIT_In_DataList!$A$2:$P$10,11,TRUE),"")</f>
        <v/>
      </c>
      <c r="CM59" s="10" t="str">
        <f>IFERROR(VLOOKUP(CA59,VRF_DX_KIT_In_DataList!$A$2:$P$10,12,TRUE),"")</f>
        <v/>
      </c>
      <c r="CN59" s="10" t="str">
        <f>IFERROR(VLOOKUP(CA59,VRF_DX_KIT_In_DataList!$A$2:$P$10,13,TRUE),"")</f>
        <v/>
      </c>
      <c r="CO59" s="10" t="str">
        <f>IFERROR(VLOOKUP(CA59,VRF_DX_KIT_In_DataList!$A$2:$P$10,14,TRUE),"")</f>
        <v/>
      </c>
      <c r="CP59" s="10" t="str">
        <f>IFERROR(VLOOKUP(CA59,VRF_DX_KIT_In_DataList!$A$2:$P$10,15,TRUE),"")</f>
        <v/>
      </c>
      <c r="CQ59" s="10" t="str">
        <f>IFERROR(VLOOKUP(CA59,VRF_DX_KIT_In_DataList!$A$2:$P$10,16,TRUE),"")</f>
        <v/>
      </c>
      <c r="CR59" s="10" t="str">
        <f>IF(N59&lt;&gt;"",VLOOKUP(N59,VRF_DX_KIT_In_DataList!$R59:$S108,2,FALSE),"")</f>
        <v/>
      </c>
    </row>
    <row r="60" spans="1:96" ht="13.9" customHeight="1" x14ac:dyDescent="0.15">
      <c r="A60" s="6">
        <v>59</v>
      </c>
      <c r="B60" s="6"/>
      <c r="C60" s="6"/>
      <c r="D60" s="7"/>
      <c r="E60" s="7"/>
      <c r="F60" s="6"/>
      <c r="G60" s="9"/>
      <c r="H60" s="9"/>
      <c r="I60" s="6"/>
      <c r="J60" s="9"/>
      <c r="K60" s="6"/>
      <c r="L60" s="6"/>
      <c r="M60" s="6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8">
        <f t="shared" si="2"/>
        <v>0</v>
      </c>
      <c r="CB60" s="6" t="str">
        <f>IFERROR(VLOOKUP(CA60,VRF_DX_KIT_In_DataList!$A$2:$B$10,2,TRUE),"")</f>
        <v/>
      </c>
      <c r="CC60" s="6" t="str">
        <f>IFERROR(VLOOKUP(CA60,VRF_DX_KIT_In_DataList!$A$2:$C$4,3,TRUE),"")</f>
        <v/>
      </c>
      <c r="CD60" s="6">
        <f t="shared" si="3"/>
        <v>0</v>
      </c>
      <c r="CE60" s="10" t="str">
        <f>IFERROR(VLOOKUP(CA60,VRF_DX_KIT_In_DataList!$A$2:$D$10,4,TRUE),"")</f>
        <v/>
      </c>
      <c r="CF60" s="10" t="str">
        <f>IFERROR(VLOOKUP(CA60,VRF_DX_KIT_In_DataList!$A$2:$E$10,5,TRUE),"")</f>
        <v/>
      </c>
      <c r="CG60" s="10" t="str">
        <f>IFERROR(VLOOKUP(CA60,VRF_DX_KIT_In_DataList!A$10:$H60,6,TRUE),"")</f>
        <v/>
      </c>
      <c r="CH60" s="10" t="str">
        <f>IFERROR(VLOOKUP(CA60,VRF_DX_KIT_In_DataList!$A$2:$I$10,7,TRUE),"")</f>
        <v/>
      </c>
      <c r="CI60" s="10" t="str">
        <f>IFERROR(VLOOKUP(CA60,VRF_DX_KIT_In_DataList!$A$2:$P$10,8,TRUE),"")</f>
        <v/>
      </c>
      <c r="CJ60" s="10" t="str">
        <f>IFERROR(VLOOKUP(CA60,VRF_DX_KIT_In_DataList!$A$2:$P$10,9,TRUE),"")</f>
        <v/>
      </c>
      <c r="CK60" s="10" t="str">
        <f>IFERROR(VLOOKUP(CA60,VRF_DX_KIT_In_DataList!$A$2:$P$10,10,TRUE),"")</f>
        <v/>
      </c>
      <c r="CL60" s="10" t="str">
        <f>IFERROR(VLOOKUP(CA60,VRF_DX_KIT_In_DataList!$A$2:$P$10,11,TRUE),"")</f>
        <v/>
      </c>
      <c r="CM60" s="10" t="str">
        <f>IFERROR(VLOOKUP(CA60,VRF_DX_KIT_In_DataList!$A$2:$P$10,12,TRUE),"")</f>
        <v/>
      </c>
      <c r="CN60" s="10" t="str">
        <f>IFERROR(VLOOKUP(CA60,VRF_DX_KIT_In_DataList!$A$2:$P$10,13,TRUE),"")</f>
        <v/>
      </c>
      <c r="CO60" s="10" t="str">
        <f>IFERROR(VLOOKUP(CA60,VRF_DX_KIT_In_DataList!$A$2:$P$10,14,TRUE),"")</f>
        <v/>
      </c>
      <c r="CP60" s="10" t="str">
        <f>IFERROR(VLOOKUP(CA60,VRF_DX_KIT_In_DataList!$A$2:$P$10,15,TRUE),"")</f>
        <v/>
      </c>
      <c r="CQ60" s="10" t="str">
        <f>IFERROR(VLOOKUP(CA60,VRF_DX_KIT_In_DataList!$A$2:$P$10,16,TRUE),"")</f>
        <v/>
      </c>
      <c r="CR60" s="10" t="str">
        <f>IF(N60&lt;&gt;"",VLOOKUP(N60,VRF_DX_KIT_In_DataList!$R60:$S109,2,FALSE),"")</f>
        <v/>
      </c>
    </row>
    <row r="61" spans="1:96" ht="13.9" customHeight="1" x14ac:dyDescent="0.15">
      <c r="A61" s="6">
        <v>60</v>
      </c>
      <c r="B61" s="6"/>
      <c r="C61" s="6"/>
      <c r="D61" s="7"/>
      <c r="E61" s="7"/>
      <c r="F61" s="6"/>
      <c r="G61" s="9"/>
      <c r="H61" s="9"/>
      <c r="I61" s="6"/>
      <c r="J61" s="9"/>
      <c r="K61" s="6"/>
      <c r="L61" s="6"/>
      <c r="M61" s="6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8">
        <f t="shared" si="2"/>
        <v>0</v>
      </c>
      <c r="CB61" s="6" t="str">
        <f>IFERROR(VLOOKUP(CA61,VRF_DX_KIT_In_DataList!$A$2:$B$10,2,TRUE),"")</f>
        <v/>
      </c>
      <c r="CC61" s="6" t="str">
        <f>IFERROR(VLOOKUP(CA61,VRF_DX_KIT_In_DataList!$A$2:$C$4,3,TRUE),"")</f>
        <v/>
      </c>
      <c r="CD61" s="6">
        <f t="shared" si="3"/>
        <v>0</v>
      </c>
      <c r="CE61" s="10" t="str">
        <f>IFERROR(VLOOKUP(CA61,VRF_DX_KIT_In_DataList!$A$2:$D$10,4,TRUE),"")</f>
        <v/>
      </c>
      <c r="CF61" s="10" t="str">
        <f>IFERROR(VLOOKUP(CA61,VRF_DX_KIT_In_DataList!$A$2:$E$10,5,TRUE),"")</f>
        <v/>
      </c>
      <c r="CG61" s="10" t="str">
        <f>IFERROR(VLOOKUP(CA61,VRF_DX_KIT_In_DataList!A$10:$H61,6,TRUE),"")</f>
        <v/>
      </c>
      <c r="CH61" s="10" t="str">
        <f>IFERROR(VLOOKUP(CA61,VRF_DX_KIT_In_DataList!$A$2:$I$10,7,TRUE),"")</f>
        <v/>
      </c>
      <c r="CI61" s="10" t="str">
        <f>IFERROR(VLOOKUP(CA61,VRF_DX_KIT_In_DataList!$A$2:$P$10,8,TRUE),"")</f>
        <v/>
      </c>
      <c r="CJ61" s="10" t="str">
        <f>IFERROR(VLOOKUP(CA61,VRF_DX_KIT_In_DataList!$A$2:$P$10,9,TRUE),"")</f>
        <v/>
      </c>
      <c r="CK61" s="10" t="str">
        <f>IFERROR(VLOOKUP(CA61,VRF_DX_KIT_In_DataList!$A$2:$P$10,10,TRUE),"")</f>
        <v/>
      </c>
      <c r="CL61" s="10" t="str">
        <f>IFERROR(VLOOKUP(CA61,VRF_DX_KIT_In_DataList!$A$2:$P$10,11,TRUE),"")</f>
        <v/>
      </c>
      <c r="CM61" s="10" t="str">
        <f>IFERROR(VLOOKUP(CA61,VRF_DX_KIT_In_DataList!$A$2:$P$10,12,TRUE),"")</f>
        <v/>
      </c>
      <c r="CN61" s="10" t="str">
        <f>IFERROR(VLOOKUP(CA61,VRF_DX_KIT_In_DataList!$A$2:$P$10,13,TRUE),"")</f>
        <v/>
      </c>
      <c r="CO61" s="10" t="str">
        <f>IFERROR(VLOOKUP(CA61,VRF_DX_KIT_In_DataList!$A$2:$P$10,14,TRUE),"")</f>
        <v/>
      </c>
      <c r="CP61" s="10" t="str">
        <f>IFERROR(VLOOKUP(CA61,VRF_DX_KIT_In_DataList!$A$2:$P$10,15,TRUE),"")</f>
        <v/>
      </c>
      <c r="CQ61" s="10" t="str">
        <f>IFERROR(VLOOKUP(CA61,VRF_DX_KIT_In_DataList!$A$2:$P$10,16,TRUE),"")</f>
        <v/>
      </c>
      <c r="CR61" s="10" t="str">
        <f>IF(N61&lt;&gt;"",VLOOKUP(N61,VRF_DX_KIT_In_DataList!$R61:$S110,2,FALSE),"")</f>
        <v/>
      </c>
    </row>
    <row r="62" spans="1:96" ht="13.9" customHeight="1" x14ac:dyDescent="0.15">
      <c r="A62" s="6">
        <v>61</v>
      </c>
      <c r="B62" s="6"/>
      <c r="C62" s="6"/>
      <c r="D62" s="7"/>
      <c r="E62" s="7"/>
      <c r="F62" s="6"/>
      <c r="G62" s="9"/>
      <c r="H62" s="9"/>
      <c r="I62" s="6"/>
      <c r="J62" s="9"/>
      <c r="K62" s="6"/>
      <c r="L62" s="6"/>
      <c r="M62" s="6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8">
        <f t="shared" si="2"/>
        <v>0</v>
      </c>
      <c r="CB62" s="6" t="str">
        <f>IFERROR(VLOOKUP(CA62,VRF_DX_KIT_In_DataList!$A$2:$B$10,2,TRUE),"")</f>
        <v/>
      </c>
      <c r="CC62" s="6" t="str">
        <f>IFERROR(VLOOKUP(CA62,VRF_DX_KIT_In_DataList!$A$2:$C$4,3,TRUE),"")</f>
        <v/>
      </c>
      <c r="CD62" s="6">
        <f t="shared" si="3"/>
        <v>0</v>
      </c>
      <c r="CE62" s="10" t="str">
        <f>IFERROR(VLOOKUP(CA62,VRF_DX_KIT_In_DataList!$A$2:$D$10,4,TRUE),"")</f>
        <v/>
      </c>
      <c r="CF62" s="10" t="str">
        <f>IFERROR(VLOOKUP(CA62,VRF_DX_KIT_In_DataList!$A$2:$E$10,5,TRUE),"")</f>
        <v/>
      </c>
      <c r="CG62" s="10" t="str">
        <f>IFERROR(VLOOKUP(CA62,VRF_DX_KIT_In_DataList!A$10:$H62,6,TRUE),"")</f>
        <v/>
      </c>
      <c r="CH62" s="10" t="str">
        <f>IFERROR(VLOOKUP(CA62,VRF_DX_KIT_In_DataList!$A$2:$I$10,7,TRUE),"")</f>
        <v/>
      </c>
      <c r="CI62" s="10" t="str">
        <f>IFERROR(VLOOKUP(CA62,VRF_DX_KIT_In_DataList!$A$2:$P$10,8,TRUE),"")</f>
        <v/>
      </c>
      <c r="CJ62" s="10" t="str">
        <f>IFERROR(VLOOKUP(CA62,VRF_DX_KIT_In_DataList!$A$2:$P$10,9,TRUE),"")</f>
        <v/>
      </c>
      <c r="CK62" s="10" t="str">
        <f>IFERROR(VLOOKUP(CA62,VRF_DX_KIT_In_DataList!$A$2:$P$10,10,TRUE),"")</f>
        <v/>
      </c>
      <c r="CL62" s="10" t="str">
        <f>IFERROR(VLOOKUP(CA62,VRF_DX_KIT_In_DataList!$A$2:$P$10,11,TRUE),"")</f>
        <v/>
      </c>
      <c r="CM62" s="10" t="str">
        <f>IFERROR(VLOOKUP(CA62,VRF_DX_KIT_In_DataList!$A$2:$P$10,12,TRUE),"")</f>
        <v/>
      </c>
      <c r="CN62" s="10" t="str">
        <f>IFERROR(VLOOKUP(CA62,VRF_DX_KIT_In_DataList!$A$2:$P$10,13,TRUE),"")</f>
        <v/>
      </c>
      <c r="CO62" s="10" t="str">
        <f>IFERROR(VLOOKUP(CA62,VRF_DX_KIT_In_DataList!$A$2:$P$10,14,TRUE),"")</f>
        <v/>
      </c>
      <c r="CP62" s="10" t="str">
        <f>IFERROR(VLOOKUP(CA62,VRF_DX_KIT_In_DataList!$A$2:$P$10,15,TRUE),"")</f>
        <v/>
      </c>
      <c r="CQ62" s="10" t="str">
        <f>IFERROR(VLOOKUP(CA62,VRF_DX_KIT_In_DataList!$A$2:$P$10,16,TRUE),"")</f>
        <v/>
      </c>
      <c r="CR62" s="10" t="str">
        <f>IF(N62&lt;&gt;"",VLOOKUP(N62,VRF_DX_KIT_In_DataList!$R62:$S111,2,FALSE),"")</f>
        <v/>
      </c>
    </row>
    <row r="63" spans="1:96" ht="13.9" customHeight="1" x14ac:dyDescent="0.15">
      <c r="A63" s="6">
        <v>62</v>
      </c>
      <c r="B63" s="6"/>
      <c r="C63" s="6"/>
      <c r="D63" s="7"/>
      <c r="E63" s="7"/>
      <c r="F63" s="6"/>
      <c r="G63" s="9"/>
      <c r="H63" s="9"/>
      <c r="I63" s="6"/>
      <c r="J63" s="9"/>
      <c r="K63" s="6"/>
      <c r="L63" s="6"/>
      <c r="M63" s="6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8">
        <f t="shared" si="2"/>
        <v>0</v>
      </c>
      <c r="CB63" s="6" t="str">
        <f>IFERROR(VLOOKUP(CA63,VRF_DX_KIT_In_DataList!$A$2:$B$10,2,TRUE),"")</f>
        <v/>
      </c>
      <c r="CC63" s="6" t="str">
        <f>IFERROR(VLOOKUP(CA63,VRF_DX_KIT_In_DataList!$A$2:$C$4,3,TRUE),"")</f>
        <v/>
      </c>
      <c r="CD63" s="6">
        <f t="shared" si="3"/>
        <v>0</v>
      </c>
      <c r="CE63" s="10" t="str">
        <f>IFERROR(VLOOKUP(CA63,VRF_DX_KIT_In_DataList!$A$2:$D$10,4,TRUE),"")</f>
        <v/>
      </c>
      <c r="CF63" s="10" t="str">
        <f>IFERROR(VLOOKUP(CA63,VRF_DX_KIT_In_DataList!$A$2:$E$10,5,TRUE),"")</f>
        <v/>
      </c>
      <c r="CG63" s="10" t="str">
        <f>IFERROR(VLOOKUP(CA63,VRF_DX_KIT_In_DataList!A$10:$H63,6,TRUE),"")</f>
        <v/>
      </c>
      <c r="CH63" s="10" t="str">
        <f>IFERROR(VLOOKUP(CA63,VRF_DX_KIT_In_DataList!$A$2:$I$10,7,TRUE),"")</f>
        <v/>
      </c>
      <c r="CI63" s="10" t="str">
        <f>IFERROR(VLOOKUP(CA63,VRF_DX_KIT_In_DataList!$A$2:$P$10,8,TRUE),"")</f>
        <v/>
      </c>
      <c r="CJ63" s="10" t="str">
        <f>IFERROR(VLOOKUP(CA63,VRF_DX_KIT_In_DataList!$A$2:$P$10,9,TRUE),"")</f>
        <v/>
      </c>
      <c r="CK63" s="10" t="str">
        <f>IFERROR(VLOOKUP(CA63,VRF_DX_KIT_In_DataList!$A$2:$P$10,10,TRUE),"")</f>
        <v/>
      </c>
      <c r="CL63" s="10" t="str">
        <f>IFERROR(VLOOKUP(CA63,VRF_DX_KIT_In_DataList!$A$2:$P$10,11,TRUE),"")</f>
        <v/>
      </c>
      <c r="CM63" s="10" t="str">
        <f>IFERROR(VLOOKUP(CA63,VRF_DX_KIT_In_DataList!$A$2:$P$10,12,TRUE),"")</f>
        <v/>
      </c>
      <c r="CN63" s="10" t="str">
        <f>IFERROR(VLOOKUP(CA63,VRF_DX_KIT_In_DataList!$A$2:$P$10,13,TRUE),"")</f>
        <v/>
      </c>
      <c r="CO63" s="10" t="str">
        <f>IFERROR(VLOOKUP(CA63,VRF_DX_KIT_In_DataList!$A$2:$P$10,14,TRUE),"")</f>
        <v/>
      </c>
      <c r="CP63" s="10" t="str">
        <f>IFERROR(VLOOKUP(CA63,VRF_DX_KIT_In_DataList!$A$2:$P$10,15,TRUE),"")</f>
        <v/>
      </c>
      <c r="CQ63" s="10" t="str">
        <f>IFERROR(VLOOKUP(CA63,VRF_DX_KIT_In_DataList!$A$2:$P$10,16,TRUE),"")</f>
        <v/>
      </c>
      <c r="CR63" s="10" t="str">
        <f>IF(N63&lt;&gt;"",VLOOKUP(N63,VRF_DX_KIT_In_DataList!$R63:$S112,2,FALSE),"")</f>
        <v/>
      </c>
    </row>
    <row r="64" spans="1:96" ht="13.9" customHeight="1" x14ac:dyDescent="0.15">
      <c r="A64" s="6">
        <v>63</v>
      </c>
      <c r="B64" s="6"/>
      <c r="C64" s="6"/>
      <c r="D64" s="7"/>
      <c r="E64" s="7"/>
      <c r="F64" s="6"/>
      <c r="G64" s="9"/>
      <c r="H64" s="9"/>
      <c r="I64" s="6"/>
      <c r="J64" s="9"/>
      <c r="K64" s="6"/>
      <c r="L64" s="6"/>
      <c r="M64" s="6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8">
        <f t="shared" si="2"/>
        <v>0</v>
      </c>
      <c r="CB64" s="6" t="str">
        <f>IFERROR(VLOOKUP(CA64,VRF_DX_KIT_In_DataList!$A$2:$B$10,2,TRUE),"")</f>
        <v/>
      </c>
      <c r="CC64" s="6" t="str">
        <f>IFERROR(VLOOKUP(CA64,VRF_DX_KIT_In_DataList!$A$2:$C$4,3,TRUE),"")</f>
        <v/>
      </c>
      <c r="CD64" s="6">
        <f t="shared" si="3"/>
        <v>0</v>
      </c>
      <c r="CE64" s="10" t="str">
        <f>IFERROR(VLOOKUP(CA64,VRF_DX_KIT_In_DataList!$A$2:$D$10,4,TRUE),"")</f>
        <v/>
      </c>
      <c r="CF64" s="10" t="str">
        <f>IFERROR(VLOOKUP(CA64,VRF_DX_KIT_In_DataList!$A$2:$E$10,5,TRUE),"")</f>
        <v/>
      </c>
      <c r="CG64" s="10" t="str">
        <f>IFERROR(VLOOKUP(CA64,VRF_DX_KIT_In_DataList!A$10:$H64,6,TRUE),"")</f>
        <v/>
      </c>
      <c r="CH64" s="10" t="str">
        <f>IFERROR(VLOOKUP(CA64,VRF_DX_KIT_In_DataList!$A$2:$I$10,7,TRUE),"")</f>
        <v/>
      </c>
      <c r="CI64" s="10" t="str">
        <f>IFERROR(VLOOKUP(CA64,VRF_DX_KIT_In_DataList!$A$2:$P$10,8,TRUE),"")</f>
        <v/>
      </c>
      <c r="CJ64" s="10" t="str">
        <f>IFERROR(VLOOKUP(CA64,VRF_DX_KIT_In_DataList!$A$2:$P$10,9,TRUE),"")</f>
        <v/>
      </c>
      <c r="CK64" s="10" t="str">
        <f>IFERROR(VLOOKUP(CA64,VRF_DX_KIT_In_DataList!$A$2:$P$10,10,TRUE),"")</f>
        <v/>
      </c>
      <c r="CL64" s="10" t="str">
        <f>IFERROR(VLOOKUP(CA64,VRF_DX_KIT_In_DataList!$A$2:$P$10,11,TRUE),"")</f>
        <v/>
      </c>
      <c r="CM64" s="10" t="str">
        <f>IFERROR(VLOOKUP(CA64,VRF_DX_KIT_In_DataList!$A$2:$P$10,12,TRUE),"")</f>
        <v/>
      </c>
      <c r="CN64" s="10" t="str">
        <f>IFERROR(VLOOKUP(CA64,VRF_DX_KIT_In_DataList!$A$2:$P$10,13,TRUE),"")</f>
        <v/>
      </c>
      <c r="CO64" s="10" t="str">
        <f>IFERROR(VLOOKUP(CA64,VRF_DX_KIT_In_DataList!$A$2:$P$10,14,TRUE),"")</f>
        <v/>
      </c>
      <c r="CP64" s="10" t="str">
        <f>IFERROR(VLOOKUP(CA64,VRF_DX_KIT_In_DataList!$A$2:$P$10,15,TRUE),"")</f>
        <v/>
      </c>
      <c r="CQ64" s="10" t="str">
        <f>IFERROR(VLOOKUP(CA64,VRF_DX_KIT_In_DataList!$A$2:$P$10,16,TRUE),"")</f>
        <v/>
      </c>
      <c r="CR64" s="10" t="str">
        <f>IF(N64&lt;&gt;"",VLOOKUP(N64,VRF_DX_KIT_In_DataList!$R64:$S113,2,FALSE),"")</f>
        <v/>
      </c>
    </row>
    <row r="65" spans="1:96" ht="13.9" customHeight="1" x14ac:dyDescent="0.15">
      <c r="A65" s="6">
        <v>64</v>
      </c>
      <c r="B65" s="6"/>
      <c r="C65" s="6"/>
      <c r="D65" s="7"/>
      <c r="E65" s="7"/>
      <c r="F65" s="6"/>
      <c r="G65" s="9"/>
      <c r="H65" s="9"/>
      <c r="I65" s="6"/>
      <c r="J65" s="9"/>
      <c r="K65" s="6"/>
      <c r="L65" s="6"/>
      <c r="M65" s="6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8">
        <f t="shared" si="2"/>
        <v>0</v>
      </c>
      <c r="CB65" s="6" t="str">
        <f>IFERROR(VLOOKUP(CA65,VRF_DX_KIT_In_DataList!$A$2:$B$10,2,TRUE),"")</f>
        <v/>
      </c>
      <c r="CC65" s="6" t="str">
        <f>IFERROR(VLOOKUP(CA65,VRF_DX_KIT_In_DataList!$A$2:$C$4,3,TRUE),"")</f>
        <v/>
      </c>
      <c r="CD65" s="6">
        <f t="shared" si="3"/>
        <v>0</v>
      </c>
      <c r="CE65" s="10" t="str">
        <f>IFERROR(VLOOKUP(CA65,VRF_DX_KIT_In_DataList!$A$2:$D$10,4,TRUE),"")</f>
        <v/>
      </c>
      <c r="CF65" s="10" t="str">
        <f>IFERROR(VLOOKUP(CA65,VRF_DX_KIT_In_DataList!$A$2:$E$10,5,TRUE),"")</f>
        <v/>
      </c>
      <c r="CG65" s="10" t="str">
        <f>IFERROR(VLOOKUP(CA65,VRF_DX_KIT_In_DataList!A$10:$H65,6,TRUE),"")</f>
        <v/>
      </c>
      <c r="CH65" s="10" t="str">
        <f>IFERROR(VLOOKUP(CA65,VRF_DX_KIT_In_DataList!$A$2:$I$10,7,TRUE),"")</f>
        <v/>
      </c>
      <c r="CI65" s="10" t="str">
        <f>IFERROR(VLOOKUP(CA65,VRF_DX_KIT_In_DataList!$A$2:$P$10,8,TRUE),"")</f>
        <v/>
      </c>
      <c r="CJ65" s="10" t="str">
        <f>IFERROR(VLOOKUP(CA65,VRF_DX_KIT_In_DataList!$A$2:$P$10,9,TRUE),"")</f>
        <v/>
      </c>
      <c r="CK65" s="10" t="str">
        <f>IFERROR(VLOOKUP(CA65,VRF_DX_KIT_In_DataList!$A$2:$P$10,10,TRUE),"")</f>
        <v/>
      </c>
      <c r="CL65" s="10" t="str">
        <f>IFERROR(VLOOKUP(CA65,VRF_DX_KIT_In_DataList!$A$2:$P$10,11,TRUE),"")</f>
        <v/>
      </c>
      <c r="CM65" s="10" t="str">
        <f>IFERROR(VLOOKUP(CA65,VRF_DX_KIT_In_DataList!$A$2:$P$10,12,TRUE),"")</f>
        <v/>
      </c>
      <c r="CN65" s="10" t="str">
        <f>IFERROR(VLOOKUP(CA65,VRF_DX_KIT_In_DataList!$A$2:$P$10,13,TRUE),"")</f>
        <v/>
      </c>
      <c r="CO65" s="10" t="str">
        <f>IFERROR(VLOOKUP(CA65,VRF_DX_KIT_In_DataList!$A$2:$P$10,14,TRUE),"")</f>
        <v/>
      </c>
      <c r="CP65" s="10" t="str">
        <f>IFERROR(VLOOKUP(CA65,VRF_DX_KIT_In_DataList!$A$2:$P$10,15,TRUE),"")</f>
        <v/>
      </c>
      <c r="CQ65" s="10" t="str">
        <f>IFERROR(VLOOKUP(CA65,VRF_DX_KIT_In_DataList!$A$2:$P$10,16,TRUE),"")</f>
        <v/>
      </c>
      <c r="CR65" s="10" t="str">
        <f>IF(N65&lt;&gt;"",VLOOKUP(N65,VRF_DX_KIT_In_DataList!$R65:$S114,2,FALSE),"")</f>
        <v/>
      </c>
    </row>
    <row r="66" spans="1:96" ht="13.9" customHeight="1" x14ac:dyDescent="0.15">
      <c r="A66" s="6">
        <v>65</v>
      </c>
      <c r="B66" s="6"/>
      <c r="C66" s="6"/>
      <c r="D66" s="7"/>
      <c r="E66" s="7"/>
      <c r="F66" s="6"/>
      <c r="G66" s="9"/>
      <c r="H66" s="9"/>
      <c r="I66" s="6"/>
      <c r="J66" s="9"/>
      <c r="K66" s="6"/>
      <c r="L66" s="6"/>
      <c r="M66" s="6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8">
        <f t="shared" ref="CA66:CA101" si="4">D66</f>
        <v>0</v>
      </c>
      <c r="CB66" s="6" t="str">
        <f>IFERROR(VLOOKUP(CA66,VRF_DX_KIT_In_DataList!$A$2:$B$10,2,TRUE),"")</f>
        <v/>
      </c>
      <c r="CC66" s="6" t="str">
        <f>IFERROR(VLOOKUP(CA66,VRF_DX_KIT_In_DataList!$A$2:$C$4,3,TRUE),"")</f>
        <v/>
      </c>
      <c r="CD66" s="6">
        <f t="shared" ref="CD66:CD101" si="5">IFERROR(F66*188,"")</f>
        <v>0</v>
      </c>
      <c r="CE66" s="10" t="str">
        <f>IFERROR(VLOOKUP(CA66,VRF_DX_KIT_In_DataList!$A$2:$D$10,4,TRUE),"")</f>
        <v/>
      </c>
      <c r="CF66" s="10" t="str">
        <f>IFERROR(VLOOKUP(CA66,VRF_DX_KIT_In_DataList!$A$2:$E$10,5,TRUE),"")</f>
        <v/>
      </c>
      <c r="CG66" s="10" t="str">
        <f>IFERROR(VLOOKUP(CA66,VRF_DX_KIT_In_DataList!A$10:$H66,6,TRUE),"")</f>
        <v/>
      </c>
      <c r="CH66" s="10" t="str">
        <f>IFERROR(VLOOKUP(CA66,VRF_DX_KIT_In_DataList!$A$2:$I$10,7,TRUE),"")</f>
        <v/>
      </c>
      <c r="CI66" s="10" t="str">
        <f>IFERROR(VLOOKUP(CA66,VRF_DX_KIT_In_DataList!$A$2:$P$10,8,TRUE),"")</f>
        <v/>
      </c>
      <c r="CJ66" s="10" t="str">
        <f>IFERROR(VLOOKUP(CA66,VRF_DX_KIT_In_DataList!$A$2:$P$10,9,TRUE),"")</f>
        <v/>
      </c>
      <c r="CK66" s="10" t="str">
        <f>IFERROR(VLOOKUP(CA66,VRF_DX_KIT_In_DataList!$A$2:$P$10,10,TRUE),"")</f>
        <v/>
      </c>
      <c r="CL66" s="10" t="str">
        <f>IFERROR(VLOOKUP(CA66,VRF_DX_KIT_In_DataList!$A$2:$P$10,11,TRUE),"")</f>
        <v/>
      </c>
      <c r="CM66" s="10" t="str">
        <f>IFERROR(VLOOKUP(CA66,VRF_DX_KIT_In_DataList!$A$2:$P$10,12,TRUE),"")</f>
        <v/>
      </c>
      <c r="CN66" s="10" t="str">
        <f>IFERROR(VLOOKUP(CA66,VRF_DX_KIT_In_DataList!$A$2:$P$10,13,TRUE),"")</f>
        <v/>
      </c>
      <c r="CO66" s="10" t="str">
        <f>IFERROR(VLOOKUP(CA66,VRF_DX_KIT_In_DataList!$A$2:$P$10,14,TRUE),"")</f>
        <v/>
      </c>
      <c r="CP66" s="10" t="str">
        <f>IFERROR(VLOOKUP(CA66,VRF_DX_KIT_In_DataList!$A$2:$P$10,15,TRUE),"")</f>
        <v/>
      </c>
      <c r="CQ66" s="10" t="str">
        <f>IFERROR(VLOOKUP(CA66,VRF_DX_KIT_In_DataList!$A$2:$P$10,16,TRUE),"")</f>
        <v/>
      </c>
      <c r="CR66" s="10" t="str">
        <f>IF(N66&lt;&gt;"",VLOOKUP(N66,VRF_DX_KIT_In_DataList!$R66:$S115,2,FALSE),"")</f>
        <v/>
      </c>
    </row>
    <row r="67" spans="1:96" ht="13.9" customHeight="1" x14ac:dyDescent="0.15">
      <c r="A67" s="6">
        <v>66</v>
      </c>
      <c r="B67" s="6"/>
      <c r="C67" s="6"/>
      <c r="D67" s="7"/>
      <c r="E67" s="7"/>
      <c r="F67" s="6"/>
      <c r="G67" s="9"/>
      <c r="H67" s="9"/>
      <c r="I67" s="6"/>
      <c r="J67" s="9"/>
      <c r="K67" s="6"/>
      <c r="L67" s="6"/>
      <c r="M67" s="6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8">
        <f t="shared" si="4"/>
        <v>0</v>
      </c>
      <c r="CB67" s="6" t="str">
        <f>IFERROR(VLOOKUP(CA67,VRF_DX_KIT_In_DataList!$A$2:$B$10,2,TRUE),"")</f>
        <v/>
      </c>
      <c r="CC67" s="6" t="str">
        <f>IFERROR(VLOOKUP(CA67,VRF_DX_KIT_In_DataList!$A$2:$C$4,3,TRUE),"")</f>
        <v/>
      </c>
      <c r="CD67" s="6">
        <f t="shared" si="5"/>
        <v>0</v>
      </c>
      <c r="CE67" s="10" t="str">
        <f>IFERROR(VLOOKUP(CA67,VRF_DX_KIT_In_DataList!$A$2:$D$10,4,TRUE),"")</f>
        <v/>
      </c>
      <c r="CF67" s="10" t="str">
        <f>IFERROR(VLOOKUP(CA67,VRF_DX_KIT_In_DataList!$A$2:$E$10,5,TRUE),"")</f>
        <v/>
      </c>
      <c r="CG67" s="10" t="str">
        <f>IFERROR(VLOOKUP(CA67,VRF_DX_KIT_In_DataList!A$10:$H67,6,TRUE),"")</f>
        <v/>
      </c>
      <c r="CH67" s="10" t="str">
        <f>IFERROR(VLOOKUP(CA67,VRF_DX_KIT_In_DataList!$A$2:$I$10,7,TRUE),"")</f>
        <v/>
      </c>
      <c r="CI67" s="10" t="str">
        <f>IFERROR(VLOOKUP(CA67,VRF_DX_KIT_In_DataList!$A$2:$P$10,8,TRUE),"")</f>
        <v/>
      </c>
      <c r="CJ67" s="10" t="str">
        <f>IFERROR(VLOOKUP(CA67,VRF_DX_KIT_In_DataList!$A$2:$P$10,9,TRUE),"")</f>
        <v/>
      </c>
      <c r="CK67" s="10" t="str">
        <f>IFERROR(VLOOKUP(CA67,VRF_DX_KIT_In_DataList!$A$2:$P$10,10,TRUE),"")</f>
        <v/>
      </c>
      <c r="CL67" s="10" t="str">
        <f>IFERROR(VLOOKUP(CA67,VRF_DX_KIT_In_DataList!$A$2:$P$10,11,TRUE),"")</f>
        <v/>
      </c>
      <c r="CM67" s="10" t="str">
        <f>IFERROR(VLOOKUP(CA67,VRF_DX_KIT_In_DataList!$A$2:$P$10,12,TRUE),"")</f>
        <v/>
      </c>
      <c r="CN67" s="10" t="str">
        <f>IFERROR(VLOOKUP(CA67,VRF_DX_KIT_In_DataList!$A$2:$P$10,13,TRUE),"")</f>
        <v/>
      </c>
      <c r="CO67" s="10" t="str">
        <f>IFERROR(VLOOKUP(CA67,VRF_DX_KIT_In_DataList!$A$2:$P$10,14,TRUE),"")</f>
        <v/>
      </c>
      <c r="CP67" s="10" t="str">
        <f>IFERROR(VLOOKUP(CA67,VRF_DX_KIT_In_DataList!$A$2:$P$10,15,TRUE),"")</f>
        <v/>
      </c>
      <c r="CQ67" s="10" t="str">
        <f>IFERROR(VLOOKUP(CA67,VRF_DX_KIT_In_DataList!$A$2:$P$10,16,TRUE),"")</f>
        <v/>
      </c>
      <c r="CR67" s="10" t="str">
        <f>IF(N67&lt;&gt;"",VLOOKUP(N67,VRF_DX_KIT_In_DataList!$R67:$S116,2,FALSE),"")</f>
        <v/>
      </c>
    </row>
    <row r="68" spans="1:96" ht="13.9" customHeight="1" x14ac:dyDescent="0.15">
      <c r="A68" s="6">
        <v>67</v>
      </c>
      <c r="B68" s="6"/>
      <c r="C68" s="6"/>
      <c r="D68" s="7"/>
      <c r="E68" s="7"/>
      <c r="F68" s="6"/>
      <c r="G68" s="9"/>
      <c r="H68" s="9"/>
      <c r="I68" s="6"/>
      <c r="J68" s="9"/>
      <c r="K68" s="6"/>
      <c r="L68" s="6"/>
      <c r="M68" s="6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8">
        <f t="shared" si="4"/>
        <v>0</v>
      </c>
      <c r="CB68" s="6" t="str">
        <f>IFERROR(VLOOKUP(CA68,VRF_DX_KIT_In_DataList!$A$2:$B$10,2,TRUE),"")</f>
        <v/>
      </c>
      <c r="CC68" s="6" t="str">
        <f>IFERROR(VLOOKUP(CA68,VRF_DX_KIT_In_DataList!$A$2:$C$4,3,TRUE),"")</f>
        <v/>
      </c>
      <c r="CD68" s="6">
        <f t="shared" si="5"/>
        <v>0</v>
      </c>
      <c r="CE68" s="10" t="str">
        <f>IFERROR(VLOOKUP(CA68,VRF_DX_KIT_In_DataList!$A$2:$D$10,4,TRUE),"")</f>
        <v/>
      </c>
      <c r="CF68" s="10" t="str">
        <f>IFERROR(VLOOKUP(CA68,VRF_DX_KIT_In_DataList!$A$2:$E$10,5,TRUE),"")</f>
        <v/>
      </c>
      <c r="CG68" s="10" t="str">
        <f>IFERROR(VLOOKUP(CA68,VRF_DX_KIT_In_DataList!A$10:$H68,6,TRUE),"")</f>
        <v/>
      </c>
      <c r="CH68" s="10" t="str">
        <f>IFERROR(VLOOKUP(CA68,VRF_DX_KIT_In_DataList!$A$2:$I$10,7,TRUE),"")</f>
        <v/>
      </c>
      <c r="CI68" s="10" t="str">
        <f>IFERROR(VLOOKUP(CA68,VRF_DX_KIT_In_DataList!$A$2:$P$10,8,TRUE),"")</f>
        <v/>
      </c>
      <c r="CJ68" s="10" t="str">
        <f>IFERROR(VLOOKUP(CA68,VRF_DX_KIT_In_DataList!$A$2:$P$10,9,TRUE),"")</f>
        <v/>
      </c>
      <c r="CK68" s="10" t="str">
        <f>IFERROR(VLOOKUP(CA68,VRF_DX_KIT_In_DataList!$A$2:$P$10,10,TRUE),"")</f>
        <v/>
      </c>
      <c r="CL68" s="10" t="str">
        <f>IFERROR(VLOOKUP(CA68,VRF_DX_KIT_In_DataList!$A$2:$P$10,11,TRUE),"")</f>
        <v/>
      </c>
      <c r="CM68" s="10" t="str">
        <f>IFERROR(VLOOKUP(CA68,VRF_DX_KIT_In_DataList!$A$2:$P$10,12,TRUE),"")</f>
        <v/>
      </c>
      <c r="CN68" s="10" t="str">
        <f>IFERROR(VLOOKUP(CA68,VRF_DX_KIT_In_DataList!$A$2:$P$10,13,TRUE),"")</f>
        <v/>
      </c>
      <c r="CO68" s="10" t="str">
        <f>IFERROR(VLOOKUP(CA68,VRF_DX_KIT_In_DataList!$A$2:$P$10,14,TRUE),"")</f>
        <v/>
      </c>
      <c r="CP68" s="10" t="str">
        <f>IFERROR(VLOOKUP(CA68,VRF_DX_KIT_In_DataList!$A$2:$P$10,15,TRUE),"")</f>
        <v/>
      </c>
      <c r="CQ68" s="10" t="str">
        <f>IFERROR(VLOOKUP(CA68,VRF_DX_KIT_In_DataList!$A$2:$P$10,16,TRUE),"")</f>
        <v/>
      </c>
      <c r="CR68" s="10" t="str">
        <f>IF(N68&lt;&gt;"",VLOOKUP(N68,VRF_DX_KIT_In_DataList!$R68:$S117,2,FALSE),"")</f>
        <v/>
      </c>
    </row>
    <row r="69" spans="1:96" ht="13.9" customHeight="1" x14ac:dyDescent="0.15">
      <c r="A69" s="6">
        <v>68</v>
      </c>
      <c r="B69" s="6"/>
      <c r="C69" s="6"/>
      <c r="D69" s="7"/>
      <c r="E69" s="7"/>
      <c r="F69" s="6"/>
      <c r="G69" s="9"/>
      <c r="H69" s="9"/>
      <c r="I69" s="6"/>
      <c r="J69" s="9"/>
      <c r="K69" s="6"/>
      <c r="L69" s="6"/>
      <c r="M69" s="6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8">
        <f t="shared" si="4"/>
        <v>0</v>
      </c>
      <c r="CB69" s="6" t="str">
        <f>IFERROR(VLOOKUP(CA69,VRF_DX_KIT_In_DataList!$A$2:$B$10,2,TRUE),"")</f>
        <v/>
      </c>
      <c r="CC69" s="6" t="str">
        <f>IFERROR(VLOOKUP(CA69,VRF_DX_KIT_In_DataList!$A$2:$C$4,3,TRUE),"")</f>
        <v/>
      </c>
      <c r="CD69" s="6">
        <f t="shared" si="5"/>
        <v>0</v>
      </c>
      <c r="CE69" s="10" t="str">
        <f>IFERROR(VLOOKUP(CA69,VRF_DX_KIT_In_DataList!$A$2:$D$10,4,TRUE),"")</f>
        <v/>
      </c>
      <c r="CF69" s="10" t="str">
        <f>IFERROR(VLOOKUP(CA69,VRF_DX_KIT_In_DataList!$A$2:$E$10,5,TRUE),"")</f>
        <v/>
      </c>
      <c r="CG69" s="10" t="str">
        <f>IFERROR(VLOOKUP(CA69,VRF_DX_KIT_In_DataList!A$10:$H69,6,TRUE),"")</f>
        <v/>
      </c>
      <c r="CH69" s="10" t="str">
        <f>IFERROR(VLOOKUP(CA69,VRF_DX_KIT_In_DataList!$A$2:$I$10,7,TRUE),"")</f>
        <v/>
      </c>
      <c r="CI69" s="10" t="str">
        <f>IFERROR(VLOOKUP(CA69,VRF_DX_KIT_In_DataList!$A$2:$P$10,8,TRUE),"")</f>
        <v/>
      </c>
      <c r="CJ69" s="10" t="str">
        <f>IFERROR(VLOOKUP(CA69,VRF_DX_KIT_In_DataList!$A$2:$P$10,9,TRUE),"")</f>
        <v/>
      </c>
      <c r="CK69" s="10" t="str">
        <f>IFERROR(VLOOKUP(CA69,VRF_DX_KIT_In_DataList!$A$2:$P$10,10,TRUE),"")</f>
        <v/>
      </c>
      <c r="CL69" s="10" t="str">
        <f>IFERROR(VLOOKUP(CA69,VRF_DX_KIT_In_DataList!$A$2:$P$10,11,TRUE),"")</f>
        <v/>
      </c>
      <c r="CM69" s="10" t="str">
        <f>IFERROR(VLOOKUP(CA69,VRF_DX_KIT_In_DataList!$A$2:$P$10,12,TRUE),"")</f>
        <v/>
      </c>
      <c r="CN69" s="10" t="str">
        <f>IFERROR(VLOOKUP(CA69,VRF_DX_KIT_In_DataList!$A$2:$P$10,13,TRUE),"")</f>
        <v/>
      </c>
      <c r="CO69" s="10" t="str">
        <f>IFERROR(VLOOKUP(CA69,VRF_DX_KIT_In_DataList!$A$2:$P$10,14,TRUE),"")</f>
        <v/>
      </c>
      <c r="CP69" s="10" t="str">
        <f>IFERROR(VLOOKUP(CA69,VRF_DX_KIT_In_DataList!$A$2:$P$10,15,TRUE),"")</f>
        <v/>
      </c>
      <c r="CQ69" s="10" t="str">
        <f>IFERROR(VLOOKUP(CA69,VRF_DX_KIT_In_DataList!$A$2:$P$10,16,TRUE),"")</f>
        <v/>
      </c>
      <c r="CR69" s="10" t="str">
        <f>IF(N69&lt;&gt;"",VLOOKUP(N69,VRF_DX_KIT_In_DataList!$R69:$S118,2,FALSE),"")</f>
        <v/>
      </c>
    </row>
    <row r="70" spans="1:96" ht="13.9" customHeight="1" x14ac:dyDescent="0.15">
      <c r="A70" s="6">
        <v>69</v>
      </c>
      <c r="B70" s="6"/>
      <c r="C70" s="6"/>
      <c r="D70" s="7"/>
      <c r="E70" s="7"/>
      <c r="F70" s="6"/>
      <c r="G70" s="9"/>
      <c r="H70" s="9"/>
      <c r="I70" s="6"/>
      <c r="J70" s="9"/>
      <c r="K70" s="6"/>
      <c r="L70" s="6"/>
      <c r="M70" s="6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8">
        <f t="shared" si="4"/>
        <v>0</v>
      </c>
      <c r="CB70" s="6" t="str">
        <f>IFERROR(VLOOKUP(CA70,VRF_DX_KIT_In_DataList!$A$2:$B$10,2,TRUE),"")</f>
        <v/>
      </c>
      <c r="CC70" s="6" t="str">
        <f>IFERROR(VLOOKUP(CA70,VRF_DX_KIT_In_DataList!$A$2:$C$4,3,TRUE),"")</f>
        <v/>
      </c>
      <c r="CD70" s="6">
        <f t="shared" si="5"/>
        <v>0</v>
      </c>
      <c r="CE70" s="10" t="str">
        <f>IFERROR(VLOOKUP(CA70,VRF_DX_KIT_In_DataList!$A$2:$D$10,4,TRUE),"")</f>
        <v/>
      </c>
      <c r="CF70" s="10" t="str">
        <f>IFERROR(VLOOKUP(CA70,VRF_DX_KIT_In_DataList!$A$2:$E$10,5,TRUE),"")</f>
        <v/>
      </c>
      <c r="CG70" s="10" t="str">
        <f>IFERROR(VLOOKUP(CA70,VRF_DX_KIT_In_DataList!A$10:$H70,6,TRUE),"")</f>
        <v/>
      </c>
      <c r="CH70" s="10" t="str">
        <f>IFERROR(VLOOKUP(CA70,VRF_DX_KIT_In_DataList!$A$2:$I$10,7,TRUE),"")</f>
        <v/>
      </c>
      <c r="CI70" s="10" t="str">
        <f>IFERROR(VLOOKUP(CA70,VRF_DX_KIT_In_DataList!$A$2:$P$10,8,TRUE),"")</f>
        <v/>
      </c>
      <c r="CJ70" s="10" t="str">
        <f>IFERROR(VLOOKUP(CA70,VRF_DX_KIT_In_DataList!$A$2:$P$10,9,TRUE),"")</f>
        <v/>
      </c>
      <c r="CK70" s="10" t="str">
        <f>IFERROR(VLOOKUP(CA70,VRF_DX_KIT_In_DataList!$A$2:$P$10,10,TRUE),"")</f>
        <v/>
      </c>
      <c r="CL70" s="10" t="str">
        <f>IFERROR(VLOOKUP(CA70,VRF_DX_KIT_In_DataList!$A$2:$P$10,11,TRUE),"")</f>
        <v/>
      </c>
      <c r="CM70" s="10" t="str">
        <f>IFERROR(VLOOKUP(CA70,VRF_DX_KIT_In_DataList!$A$2:$P$10,12,TRUE),"")</f>
        <v/>
      </c>
      <c r="CN70" s="10" t="str">
        <f>IFERROR(VLOOKUP(CA70,VRF_DX_KIT_In_DataList!$A$2:$P$10,13,TRUE),"")</f>
        <v/>
      </c>
      <c r="CO70" s="10" t="str">
        <f>IFERROR(VLOOKUP(CA70,VRF_DX_KIT_In_DataList!$A$2:$P$10,14,TRUE),"")</f>
        <v/>
      </c>
      <c r="CP70" s="10" t="str">
        <f>IFERROR(VLOOKUP(CA70,VRF_DX_KIT_In_DataList!$A$2:$P$10,15,TRUE),"")</f>
        <v/>
      </c>
      <c r="CQ70" s="10" t="str">
        <f>IFERROR(VLOOKUP(CA70,VRF_DX_KIT_In_DataList!$A$2:$P$10,16,TRUE),"")</f>
        <v/>
      </c>
      <c r="CR70" s="10" t="str">
        <f>IF(N70&lt;&gt;"",VLOOKUP(N70,VRF_DX_KIT_In_DataList!$R70:$S119,2,FALSE),"")</f>
        <v/>
      </c>
    </row>
    <row r="71" spans="1:96" ht="13.9" customHeight="1" x14ac:dyDescent="0.15">
      <c r="A71" s="6">
        <v>70</v>
      </c>
      <c r="B71" s="6"/>
      <c r="C71" s="6"/>
      <c r="D71" s="7"/>
      <c r="E71" s="7"/>
      <c r="F71" s="6"/>
      <c r="G71" s="9"/>
      <c r="H71" s="9"/>
      <c r="I71" s="6"/>
      <c r="J71" s="9"/>
      <c r="K71" s="6"/>
      <c r="L71" s="6"/>
      <c r="M71" s="6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8">
        <f t="shared" si="4"/>
        <v>0</v>
      </c>
      <c r="CB71" s="6" t="str">
        <f>IFERROR(VLOOKUP(CA71,VRF_DX_KIT_In_DataList!$A$2:$B$10,2,TRUE),"")</f>
        <v/>
      </c>
      <c r="CC71" s="6" t="str">
        <f>IFERROR(VLOOKUP(CA71,VRF_DX_KIT_In_DataList!$A$2:$C$4,3,TRUE),"")</f>
        <v/>
      </c>
      <c r="CD71" s="6">
        <f t="shared" si="5"/>
        <v>0</v>
      </c>
      <c r="CE71" s="10" t="str">
        <f>IFERROR(VLOOKUP(CA71,VRF_DX_KIT_In_DataList!$A$2:$D$10,4,TRUE),"")</f>
        <v/>
      </c>
      <c r="CF71" s="10" t="str">
        <f>IFERROR(VLOOKUP(CA71,VRF_DX_KIT_In_DataList!$A$2:$E$10,5,TRUE),"")</f>
        <v/>
      </c>
      <c r="CG71" s="10" t="str">
        <f>IFERROR(VLOOKUP(CA71,VRF_DX_KIT_In_DataList!A$10:$H71,6,TRUE),"")</f>
        <v/>
      </c>
      <c r="CH71" s="10" t="str">
        <f>IFERROR(VLOOKUP(CA71,VRF_DX_KIT_In_DataList!$A$2:$I$10,7,TRUE),"")</f>
        <v/>
      </c>
      <c r="CI71" s="10" t="str">
        <f>IFERROR(VLOOKUP(CA71,VRF_DX_KIT_In_DataList!$A$2:$P$10,8,TRUE),"")</f>
        <v/>
      </c>
      <c r="CJ71" s="10" t="str">
        <f>IFERROR(VLOOKUP(CA71,VRF_DX_KIT_In_DataList!$A$2:$P$10,9,TRUE),"")</f>
        <v/>
      </c>
      <c r="CK71" s="10" t="str">
        <f>IFERROR(VLOOKUP(CA71,VRF_DX_KIT_In_DataList!$A$2:$P$10,10,TRUE),"")</f>
        <v/>
      </c>
      <c r="CL71" s="10" t="str">
        <f>IFERROR(VLOOKUP(CA71,VRF_DX_KIT_In_DataList!$A$2:$P$10,11,TRUE),"")</f>
        <v/>
      </c>
      <c r="CM71" s="10" t="str">
        <f>IFERROR(VLOOKUP(CA71,VRF_DX_KIT_In_DataList!$A$2:$P$10,12,TRUE),"")</f>
        <v/>
      </c>
      <c r="CN71" s="10" t="str">
        <f>IFERROR(VLOOKUP(CA71,VRF_DX_KIT_In_DataList!$A$2:$P$10,13,TRUE),"")</f>
        <v/>
      </c>
      <c r="CO71" s="10" t="str">
        <f>IFERROR(VLOOKUP(CA71,VRF_DX_KIT_In_DataList!$A$2:$P$10,14,TRUE),"")</f>
        <v/>
      </c>
      <c r="CP71" s="10" t="str">
        <f>IFERROR(VLOOKUP(CA71,VRF_DX_KIT_In_DataList!$A$2:$P$10,15,TRUE),"")</f>
        <v/>
      </c>
      <c r="CQ71" s="10" t="str">
        <f>IFERROR(VLOOKUP(CA71,VRF_DX_KIT_In_DataList!$A$2:$P$10,16,TRUE),"")</f>
        <v/>
      </c>
      <c r="CR71" s="10" t="str">
        <f>IF(N71&lt;&gt;"",VLOOKUP(N71,VRF_DX_KIT_In_DataList!$R71:$S120,2,FALSE),"")</f>
        <v/>
      </c>
    </row>
    <row r="72" spans="1:96" ht="13.9" customHeight="1" x14ac:dyDescent="0.15">
      <c r="A72" s="6">
        <v>71</v>
      </c>
      <c r="B72" s="6"/>
      <c r="C72" s="6"/>
      <c r="D72" s="7"/>
      <c r="E72" s="7"/>
      <c r="F72" s="6"/>
      <c r="G72" s="9"/>
      <c r="H72" s="9"/>
      <c r="I72" s="6"/>
      <c r="J72" s="9"/>
      <c r="K72" s="6"/>
      <c r="L72" s="6"/>
      <c r="M72" s="6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8">
        <f t="shared" si="4"/>
        <v>0</v>
      </c>
      <c r="CB72" s="6" t="str">
        <f>IFERROR(VLOOKUP(CA72,VRF_DX_KIT_In_DataList!$A$2:$B$10,2,TRUE),"")</f>
        <v/>
      </c>
      <c r="CC72" s="6" t="str">
        <f>IFERROR(VLOOKUP(CA72,VRF_DX_KIT_In_DataList!$A$2:$C$4,3,TRUE),"")</f>
        <v/>
      </c>
      <c r="CD72" s="6">
        <f t="shared" si="5"/>
        <v>0</v>
      </c>
      <c r="CE72" s="10" t="str">
        <f>IFERROR(VLOOKUP(CA72,VRF_DX_KIT_In_DataList!$A$2:$D$10,4,TRUE),"")</f>
        <v/>
      </c>
      <c r="CF72" s="10" t="str">
        <f>IFERROR(VLOOKUP(CA72,VRF_DX_KIT_In_DataList!$A$2:$E$10,5,TRUE),"")</f>
        <v/>
      </c>
      <c r="CG72" s="10" t="str">
        <f>IFERROR(VLOOKUP(CA72,VRF_DX_KIT_In_DataList!A$10:$H72,6,TRUE),"")</f>
        <v/>
      </c>
      <c r="CH72" s="10" t="str">
        <f>IFERROR(VLOOKUP(CA72,VRF_DX_KIT_In_DataList!$A$2:$I$10,7,TRUE),"")</f>
        <v/>
      </c>
      <c r="CI72" s="10" t="str">
        <f>IFERROR(VLOOKUP(CA72,VRF_DX_KIT_In_DataList!$A$2:$P$10,8,TRUE),"")</f>
        <v/>
      </c>
      <c r="CJ72" s="10" t="str">
        <f>IFERROR(VLOOKUP(CA72,VRF_DX_KIT_In_DataList!$A$2:$P$10,9,TRUE),"")</f>
        <v/>
      </c>
      <c r="CK72" s="10" t="str">
        <f>IFERROR(VLOOKUP(CA72,VRF_DX_KIT_In_DataList!$A$2:$P$10,10,TRUE),"")</f>
        <v/>
      </c>
      <c r="CL72" s="10" t="str">
        <f>IFERROR(VLOOKUP(CA72,VRF_DX_KIT_In_DataList!$A$2:$P$10,11,TRUE),"")</f>
        <v/>
      </c>
      <c r="CM72" s="10" t="str">
        <f>IFERROR(VLOOKUP(CA72,VRF_DX_KIT_In_DataList!$A$2:$P$10,12,TRUE),"")</f>
        <v/>
      </c>
      <c r="CN72" s="10" t="str">
        <f>IFERROR(VLOOKUP(CA72,VRF_DX_KIT_In_DataList!$A$2:$P$10,13,TRUE),"")</f>
        <v/>
      </c>
      <c r="CO72" s="10" t="str">
        <f>IFERROR(VLOOKUP(CA72,VRF_DX_KIT_In_DataList!$A$2:$P$10,14,TRUE),"")</f>
        <v/>
      </c>
      <c r="CP72" s="10" t="str">
        <f>IFERROR(VLOOKUP(CA72,VRF_DX_KIT_In_DataList!$A$2:$P$10,15,TRUE),"")</f>
        <v/>
      </c>
      <c r="CQ72" s="10" t="str">
        <f>IFERROR(VLOOKUP(CA72,VRF_DX_KIT_In_DataList!$A$2:$P$10,16,TRUE),"")</f>
        <v/>
      </c>
      <c r="CR72" s="10" t="str">
        <f>IF(N72&lt;&gt;"",VLOOKUP(N72,VRF_DX_KIT_In_DataList!$R72:$S121,2,FALSE),"")</f>
        <v/>
      </c>
    </row>
    <row r="73" spans="1:96" ht="13.9" customHeight="1" x14ac:dyDescent="0.15">
      <c r="A73" s="6">
        <v>72</v>
      </c>
      <c r="B73" s="6"/>
      <c r="C73" s="6"/>
      <c r="D73" s="7"/>
      <c r="E73" s="7"/>
      <c r="F73" s="6"/>
      <c r="G73" s="9"/>
      <c r="H73" s="9"/>
      <c r="I73" s="6"/>
      <c r="J73" s="9"/>
      <c r="K73" s="6"/>
      <c r="L73" s="6"/>
      <c r="M73" s="6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8">
        <f t="shared" si="4"/>
        <v>0</v>
      </c>
      <c r="CB73" s="6" t="str">
        <f>IFERROR(VLOOKUP(CA73,VRF_DX_KIT_In_DataList!$A$2:$B$10,2,TRUE),"")</f>
        <v/>
      </c>
      <c r="CC73" s="6" t="str">
        <f>IFERROR(VLOOKUP(CA73,VRF_DX_KIT_In_DataList!$A$2:$C$4,3,TRUE),"")</f>
        <v/>
      </c>
      <c r="CD73" s="6">
        <f t="shared" si="5"/>
        <v>0</v>
      </c>
      <c r="CE73" s="10" t="str">
        <f>IFERROR(VLOOKUP(CA73,VRF_DX_KIT_In_DataList!$A$2:$D$10,4,TRUE),"")</f>
        <v/>
      </c>
      <c r="CF73" s="10" t="str">
        <f>IFERROR(VLOOKUP(CA73,VRF_DX_KIT_In_DataList!$A$2:$E$10,5,TRUE),"")</f>
        <v/>
      </c>
      <c r="CG73" s="10" t="str">
        <f>IFERROR(VLOOKUP(CA73,VRF_DX_KIT_In_DataList!A$10:$H73,6,TRUE),"")</f>
        <v/>
      </c>
      <c r="CH73" s="10" t="str">
        <f>IFERROR(VLOOKUP(CA73,VRF_DX_KIT_In_DataList!$A$2:$I$10,7,TRUE),"")</f>
        <v/>
      </c>
      <c r="CI73" s="10" t="str">
        <f>IFERROR(VLOOKUP(CA73,VRF_DX_KIT_In_DataList!$A$2:$P$10,8,TRUE),"")</f>
        <v/>
      </c>
      <c r="CJ73" s="10" t="str">
        <f>IFERROR(VLOOKUP(CA73,VRF_DX_KIT_In_DataList!$A$2:$P$10,9,TRUE),"")</f>
        <v/>
      </c>
      <c r="CK73" s="10" t="str">
        <f>IFERROR(VLOOKUP(CA73,VRF_DX_KIT_In_DataList!$A$2:$P$10,10,TRUE),"")</f>
        <v/>
      </c>
      <c r="CL73" s="10" t="str">
        <f>IFERROR(VLOOKUP(CA73,VRF_DX_KIT_In_DataList!$A$2:$P$10,11,TRUE),"")</f>
        <v/>
      </c>
      <c r="CM73" s="10" t="str">
        <f>IFERROR(VLOOKUP(CA73,VRF_DX_KIT_In_DataList!$A$2:$P$10,12,TRUE),"")</f>
        <v/>
      </c>
      <c r="CN73" s="10" t="str">
        <f>IFERROR(VLOOKUP(CA73,VRF_DX_KIT_In_DataList!$A$2:$P$10,13,TRUE),"")</f>
        <v/>
      </c>
      <c r="CO73" s="10" t="str">
        <f>IFERROR(VLOOKUP(CA73,VRF_DX_KIT_In_DataList!$A$2:$P$10,14,TRUE),"")</f>
        <v/>
      </c>
      <c r="CP73" s="10" t="str">
        <f>IFERROR(VLOOKUP(CA73,VRF_DX_KIT_In_DataList!$A$2:$P$10,15,TRUE),"")</f>
        <v/>
      </c>
      <c r="CQ73" s="10" t="str">
        <f>IFERROR(VLOOKUP(CA73,VRF_DX_KIT_In_DataList!$A$2:$P$10,16,TRUE),"")</f>
        <v/>
      </c>
      <c r="CR73" s="10" t="str">
        <f>IF(N73&lt;&gt;"",VLOOKUP(N73,VRF_DX_KIT_In_DataList!$R73:$S122,2,FALSE),"")</f>
        <v/>
      </c>
    </row>
    <row r="74" spans="1:96" ht="13.9" customHeight="1" x14ac:dyDescent="0.15">
      <c r="A74" s="6">
        <v>73</v>
      </c>
      <c r="B74" s="6"/>
      <c r="C74" s="6"/>
      <c r="D74" s="7"/>
      <c r="E74" s="7"/>
      <c r="F74" s="6"/>
      <c r="G74" s="9"/>
      <c r="H74" s="9"/>
      <c r="I74" s="6"/>
      <c r="J74" s="9"/>
      <c r="K74" s="6"/>
      <c r="L74" s="6"/>
      <c r="M74" s="6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8">
        <f t="shared" si="4"/>
        <v>0</v>
      </c>
      <c r="CB74" s="6" t="str">
        <f>IFERROR(VLOOKUP(CA74,VRF_DX_KIT_In_DataList!$A$2:$B$10,2,TRUE),"")</f>
        <v/>
      </c>
      <c r="CC74" s="6" t="str">
        <f>IFERROR(VLOOKUP(CA74,VRF_DX_KIT_In_DataList!$A$2:$C$4,3,TRUE),"")</f>
        <v/>
      </c>
      <c r="CD74" s="6">
        <f t="shared" si="5"/>
        <v>0</v>
      </c>
      <c r="CE74" s="10" t="str">
        <f>IFERROR(VLOOKUP(CA74,VRF_DX_KIT_In_DataList!$A$2:$D$10,4,TRUE),"")</f>
        <v/>
      </c>
      <c r="CF74" s="10" t="str">
        <f>IFERROR(VLOOKUP(CA74,VRF_DX_KIT_In_DataList!$A$2:$E$10,5,TRUE),"")</f>
        <v/>
      </c>
      <c r="CG74" s="10" t="str">
        <f>IFERROR(VLOOKUP(CA74,VRF_DX_KIT_In_DataList!A$10:$H74,6,TRUE),"")</f>
        <v/>
      </c>
      <c r="CH74" s="10" t="str">
        <f>IFERROR(VLOOKUP(CA74,VRF_DX_KIT_In_DataList!$A$2:$I$10,7,TRUE),"")</f>
        <v/>
      </c>
      <c r="CI74" s="10" t="str">
        <f>IFERROR(VLOOKUP(CA74,VRF_DX_KIT_In_DataList!$A$2:$P$10,8,TRUE),"")</f>
        <v/>
      </c>
      <c r="CJ74" s="10" t="str">
        <f>IFERROR(VLOOKUP(CA74,VRF_DX_KIT_In_DataList!$A$2:$P$10,9,TRUE),"")</f>
        <v/>
      </c>
      <c r="CK74" s="10" t="str">
        <f>IFERROR(VLOOKUP(CA74,VRF_DX_KIT_In_DataList!$A$2:$P$10,10,TRUE),"")</f>
        <v/>
      </c>
      <c r="CL74" s="10" t="str">
        <f>IFERROR(VLOOKUP(CA74,VRF_DX_KIT_In_DataList!$A$2:$P$10,11,TRUE),"")</f>
        <v/>
      </c>
      <c r="CM74" s="10" t="str">
        <f>IFERROR(VLOOKUP(CA74,VRF_DX_KIT_In_DataList!$A$2:$P$10,12,TRUE),"")</f>
        <v/>
      </c>
      <c r="CN74" s="10" t="str">
        <f>IFERROR(VLOOKUP(CA74,VRF_DX_KIT_In_DataList!$A$2:$P$10,13,TRUE),"")</f>
        <v/>
      </c>
      <c r="CO74" s="10" t="str">
        <f>IFERROR(VLOOKUP(CA74,VRF_DX_KIT_In_DataList!$A$2:$P$10,14,TRUE),"")</f>
        <v/>
      </c>
      <c r="CP74" s="10" t="str">
        <f>IFERROR(VLOOKUP(CA74,VRF_DX_KIT_In_DataList!$A$2:$P$10,15,TRUE),"")</f>
        <v/>
      </c>
      <c r="CQ74" s="10" t="str">
        <f>IFERROR(VLOOKUP(CA74,VRF_DX_KIT_In_DataList!$A$2:$P$10,16,TRUE),"")</f>
        <v/>
      </c>
      <c r="CR74" s="10" t="str">
        <f>IF(N74&lt;&gt;"",VLOOKUP(N74,VRF_DX_KIT_In_DataList!$R74:$S123,2,FALSE),"")</f>
        <v/>
      </c>
    </row>
    <row r="75" spans="1:96" ht="13.9" customHeight="1" x14ac:dyDescent="0.15">
      <c r="A75" s="6">
        <v>74</v>
      </c>
      <c r="B75" s="6"/>
      <c r="C75" s="6"/>
      <c r="D75" s="7"/>
      <c r="E75" s="7"/>
      <c r="F75" s="6"/>
      <c r="G75" s="9"/>
      <c r="H75" s="9"/>
      <c r="I75" s="6"/>
      <c r="J75" s="9"/>
      <c r="K75" s="6"/>
      <c r="L75" s="6"/>
      <c r="M75" s="6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8">
        <f t="shared" si="4"/>
        <v>0</v>
      </c>
      <c r="CB75" s="6" t="str">
        <f>IFERROR(VLOOKUP(CA75,VRF_DX_KIT_In_DataList!$A$2:$B$10,2,TRUE),"")</f>
        <v/>
      </c>
      <c r="CC75" s="6" t="str">
        <f>IFERROR(VLOOKUP(CA75,VRF_DX_KIT_In_DataList!$A$2:$C$4,3,TRUE),"")</f>
        <v/>
      </c>
      <c r="CD75" s="6">
        <f t="shared" si="5"/>
        <v>0</v>
      </c>
      <c r="CE75" s="10" t="str">
        <f>IFERROR(VLOOKUP(CA75,VRF_DX_KIT_In_DataList!$A$2:$D$10,4,TRUE),"")</f>
        <v/>
      </c>
      <c r="CF75" s="10" t="str">
        <f>IFERROR(VLOOKUP(CA75,VRF_DX_KIT_In_DataList!$A$2:$E$10,5,TRUE),"")</f>
        <v/>
      </c>
      <c r="CG75" s="10" t="str">
        <f>IFERROR(VLOOKUP(CA75,VRF_DX_KIT_In_DataList!A$10:$H75,6,TRUE),"")</f>
        <v/>
      </c>
      <c r="CH75" s="10" t="str">
        <f>IFERROR(VLOOKUP(CA75,VRF_DX_KIT_In_DataList!$A$2:$I$10,7,TRUE),"")</f>
        <v/>
      </c>
      <c r="CI75" s="10" t="str">
        <f>IFERROR(VLOOKUP(CA75,VRF_DX_KIT_In_DataList!$A$2:$P$10,8,TRUE),"")</f>
        <v/>
      </c>
      <c r="CJ75" s="10" t="str">
        <f>IFERROR(VLOOKUP(CA75,VRF_DX_KIT_In_DataList!$A$2:$P$10,9,TRUE),"")</f>
        <v/>
      </c>
      <c r="CK75" s="10" t="str">
        <f>IFERROR(VLOOKUP(CA75,VRF_DX_KIT_In_DataList!$A$2:$P$10,10,TRUE),"")</f>
        <v/>
      </c>
      <c r="CL75" s="10" t="str">
        <f>IFERROR(VLOOKUP(CA75,VRF_DX_KIT_In_DataList!$A$2:$P$10,11,TRUE),"")</f>
        <v/>
      </c>
      <c r="CM75" s="10" t="str">
        <f>IFERROR(VLOOKUP(CA75,VRF_DX_KIT_In_DataList!$A$2:$P$10,12,TRUE),"")</f>
        <v/>
      </c>
      <c r="CN75" s="10" t="str">
        <f>IFERROR(VLOOKUP(CA75,VRF_DX_KIT_In_DataList!$A$2:$P$10,13,TRUE),"")</f>
        <v/>
      </c>
      <c r="CO75" s="10" t="str">
        <f>IFERROR(VLOOKUP(CA75,VRF_DX_KIT_In_DataList!$A$2:$P$10,14,TRUE),"")</f>
        <v/>
      </c>
      <c r="CP75" s="10" t="str">
        <f>IFERROR(VLOOKUP(CA75,VRF_DX_KIT_In_DataList!$A$2:$P$10,15,TRUE),"")</f>
        <v/>
      </c>
      <c r="CQ75" s="10" t="str">
        <f>IFERROR(VLOOKUP(CA75,VRF_DX_KIT_In_DataList!$A$2:$P$10,16,TRUE),"")</f>
        <v/>
      </c>
      <c r="CR75" s="10" t="str">
        <f>IF(N75&lt;&gt;"",VLOOKUP(N75,VRF_DX_KIT_In_DataList!$R75:$S124,2,FALSE),"")</f>
        <v/>
      </c>
    </row>
    <row r="76" spans="1:96" ht="13.9" customHeight="1" x14ac:dyDescent="0.15">
      <c r="A76" s="6">
        <v>75</v>
      </c>
      <c r="B76" s="6"/>
      <c r="C76" s="6"/>
      <c r="D76" s="7"/>
      <c r="E76" s="7"/>
      <c r="F76" s="6"/>
      <c r="G76" s="9"/>
      <c r="H76" s="9"/>
      <c r="I76" s="6"/>
      <c r="J76" s="9"/>
      <c r="K76" s="6"/>
      <c r="L76" s="6"/>
      <c r="M76" s="6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8">
        <f t="shared" si="4"/>
        <v>0</v>
      </c>
      <c r="CB76" s="6" t="str">
        <f>IFERROR(VLOOKUP(CA76,VRF_DX_KIT_In_DataList!$A$2:$B$10,2,TRUE),"")</f>
        <v/>
      </c>
      <c r="CC76" s="6" t="str">
        <f>IFERROR(VLOOKUP(CA76,VRF_DX_KIT_In_DataList!$A$2:$C$4,3,TRUE),"")</f>
        <v/>
      </c>
      <c r="CD76" s="6">
        <f t="shared" si="5"/>
        <v>0</v>
      </c>
      <c r="CE76" s="10" t="str">
        <f>IFERROR(VLOOKUP(CA76,VRF_DX_KIT_In_DataList!$A$2:$D$10,4,TRUE),"")</f>
        <v/>
      </c>
      <c r="CF76" s="10" t="str">
        <f>IFERROR(VLOOKUP(CA76,VRF_DX_KIT_In_DataList!$A$2:$E$10,5,TRUE),"")</f>
        <v/>
      </c>
      <c r="CG76" s="10" t="str">
        <f>IFERROR(VLOOKUP(CA76,VRF_DX_KIT_In_DataList!A$10:$H76,6,TRUE),"")</f>
        <v/>
      </c>
      <c r="CH76" s="10" t="str">
        <f>IFERROR(VLOOKUP(CA76,VRF_DX_KIT_In_DataList!$A$2:$I$10,7,TRUE),"")</f>
        <v/>
      </c>
      <c r="CI76" s="10" t="str">
        <f>IFERROR(VLOOKUP(CA76,VRF_DX_KIT_In_DataList!$A$2:$P$10,8,TRUE),"")</f>
        <v/>
      </c>
      <c r="CJ76" s="10" t="str">
        <f>IFERROR(VLOOKUP(CA76,VRF_DX_KIT_In_DataList!$A$2:$P$10,9,TRUE),"")</f>
        <v/>
      </c>
      <c r="CK76" s="10" t="str">
        <f>IFERROR(VLOOKUP(CA76,VRF_DX_KIT_In_DataList!$A$2:$P$10,10,TRUE),"")</f>
        <v/>
      </c>
      <c r="CL76" s="10" t="str">
        <f>IFERROR(VLOOKUP(CA76,VRF_DX_KIT_In_DataList!$A$2:$P$10,11,TRUE),"")</f>
        <v/>
      </c>
      <c r="CM76" s="10" t="str">
        <f>IFERROR(VLOOKUP(CA76,VRF_DX_KIT_In_DataList!$A$2:$P$10,12,TRUE),"")</f>
        <v/>
      </c>
      <c r="CN76" s="10" t="str">
        <f>IFERROR(VLOOKUP(CA76,VRF_DX_KIT_In_DataList!$A$2:$P$10,13,TRUE),"")</f>
        <v/>
      </c>
      <c r="CO76" s="10" t="str">
        <f>IFERROR(VLOOKUP(CA76,VRF_DX_KIT_In_DataList!$A$2:$P$10,14,TRUE),"")</f>
        <v/>
      </c>
      <c r="CP76" s="10" t="str">
        <f>IFERROR(VLOOKUP(CA76,VRF_DX_KIT_In_DataList!$A$2:$P$10,15,TRUE),"")</f>
        <v/>
      </c>
      <c r="CQ76" s="10" t="str">
        <f>IFERROR(VLOOKUP(CA76,VRF_DX_KIT_In_DataList!$A$2:$P$10,16,TRUE),"")</f>
        <v/>
      </c>
      <c r="CR76" s="10" t="str">
        <f>IF(N76&lt;&gt;"",VLOOKUP(N76,VRF_DX_KIT_In_DataList!$R76:$S125,2,FALSE),"")</f>
        <v/>
      </c>
    </row>
    <row r="77" spans="1:96" ht="13.9" customHeight="1" x14ac:dyDescent="0.15">
      <c r="A77" s="6">
        <v>76</v>
      </c>
      <c r="B77" s="6"/>
      <c r="C77" s="6"/>
      <c r="D77" s="7"/>
      <c r="E77" s="7"/>
      <c r="F77" s="6"/>
      <c r="G77" s="9"/>
      <c r="H77" s="9"/>
      <c r="I77" s="6"/>
      <c r="J77" s="9"/>
      <c r="K77" s="6"/>
      <c r="L77" s="6"/>
      <c r="M77" s="6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8">
        <f t="shared" si="4"/>
        <v>0</v>
      </c>
      <c r="CB77" s="6" t="str">
        <f>IFERROR(VLOOKUP(CA77,VRF_DX_KIT_In_DataList!$A$2:$B$10,2,TRUE),"")</f>
        <v/>
      </c>
      <c r="CC77" s="6" t="str">
        <f>IFERROR(VLOOKUP(CA77,VRF_DX_KIT_In_DataList!$A$2:$C$4,3,TRUE),"")</f>
        <v/>
      </c>
      <c r="CD77" s="6">
        <f t="shared" si="5"/>
        <v>0</v>
      </c>
      <c r="CE77" s="10" t="str">
        <f>IFERROR(VLOOKUP(CA77,VRF_DX_KIT_In_DataList!$A$2:$D$10,4,TRUE),"")</f>
        <v/>
      </c>
      <c r="CF77" s="10" t="str">
        <f>IFERROR(VLOOKUP(CA77,VRF_DX_KIT_In_DataList!$A$2:$E$10,5,TRUE),"")</f>
        <v/>
      </c>
      <c r="CG77" s="10" t="str">
        <f>IFERROR(VLOOKUP(CA77,VRF_DX_KIT_In_DataList!A$10:$H77,6,TRUE),"")</f>
        <v/>
      </c>
      <c r="CH77" s="10" t="str">
        <f>IFERROR(VLOOKUP(CA77,VRF_DX_KIT_In_DataList!$A$2:$I$10,7,TRUE),"")</f>
        <v/>
      </c>
      <c r="CI77" s="10" t="str">
        <f>IFERROR(VLOOKUP(CA77,VRF_DX_KIT_In_DataList!$A$2:$P$10,8,TRUE),"")</f>
        <v/>
      </c>
      <c r="CJ77" s="10" t="str">
        <f>IFERROR(VLOOKUP(CA77,VRF_DX_KIT_In_DataList!$A$2:$P$10,9,TRUE),"")</f>
        <v/>
      </c>
      <c r="CK77" s="10" t="str">
        <f>IFERROR(VLOOKUP(CA77,VRF_DX_KIT_In_DataList!$A$2:$P$10,10,TRUE),"")</f>
        <v/>
      </c>
      <c r="CL77" s="10" t="str">
        <f>IFERROR(VLOOKUP(CA77,VRF_DX_KIT_In_DataList!$A$2:$P$10,11,TRUE),"")</f>
        <v/>
      </c>
      <c r="CM77" s="10" t="str">
        <f>IFERROR(VLOOKUP(CA77,VRF_DX_KIT_In_DataList!$A$2:$P$10,12,TRUE),"")</f>
        <v/>
      </c>
      <c r="CN77" s="10" t="str">
        <f>IFERROR(VLOOKUP(CA77,VRF_DX_KIT_In_DataList!$A$2:$P$10,13,TRUE),"")</f>
        <v/>
      </c>
      <c r="CO77" s="10" t="str">
        <f>IFERROR(VLOOKUP(CA77,VRF_DX_KIT_In_DataList!$A$2:$P$10,14,TRUE),"")</f>
        <v/>
      </c>
      <c r="CP77" s="10" t="str">
        <f>IFERROR(VLOOKUP(CA77,VRF_DX_KIT_In_DataList!$A$2:$P$10,15,TRUE),"")</f>
        <v/>
      </c>
      <c r="CQ77" s="10" t="str">
        <f>IFERROR(VLOOKUP(CA77,VRF_DX_KIT_In_DataList!$A$2:$P$10,16,TRUE),"")</f>
        <v/>
      </c>
      <c r="CR77" s="10" t="str">
        <f>IF(N77&lt;&gt;"",VLOOKUP(N77,VRF_DX_KIT_In_DataList!$R77:$S126,2,FALSE),"")</f>
        <v/>
      </c>
    </row>
    <row r="78" spans="1:96" ht="13.9" customHeight="1" x14ac:dyDescent="0.15">
      <c r="A78" s="6">
        <v>77</v>
      </c>
      <c r="B78" s="6"/>
      <c r="C78" s="6"/>
      <c r="D78" s="7"/>
      <c r="E78" s="7"/>
      <c r="F78" s="6"/>
      <c r="G78" s="9"/>
      <c r="H78" s="9"/>
      <c r="I78" s="6"/>
      <c r="J78" s="9"/>
      <c r="K78" s="6"/>
      <c r="L78" s="6"/>
      <c r="M78" s="6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8">
        <f t="shared" si="4"/>
        <v>0</v>
      </c>
      <c r="CB78" s="6" t="str">
        <f>IFERROR(VLOOKUP(CA78,VRF_DX_KIT_In_DataList!$A$2:$B$10,2,TRUE),"")</f>
        <v/>
      </c>
      <c r="CC78" s="6" t="str">
        <f>IFERROR(VLOOKUP(CA78,VRF_DX_KIT_In_DataList!$A$2:$C$4,3,TRUE),"")</f>
        <v/>
      </c>
      <c r="CD78" s="6">
        <f t="shared" si="5"/>
        <v>0</v>
      </c>
      <c r="CE78" s="10" t="str">
        <f>IFERROR(VLOOKUP(CA78,VRF_DX_KIT_In_DataList!$A$2:$D$10,4,TRUE),"")</f>
        <v/>
      </c>
      <c r="CF78" s="10" t="str">
        <f>IFERROR(VLOOKUP(CA78,VRF_DX_KIT_In_DataList!$A$2:$E$10,5,TRUE),"")</f>
        <v/>
      </c>
      <c r="CG78" s="10" t="str">
        <f>IFERROR(VLOOKUP(CA78,VRF_DX_KIT_In_DataList!A$10:$H78,6,TRUE),"")</f>
        <v/>
      </c>
      <c r="CH78" s="10" t="str">
        <f>IFERROR(VLOOKUP(CA78,VRF_DX_KIT_In_DataList!$A$2:$I$10,7,TRUE),"")</f>
        <v/>
      </c>
      <c r="CI78" s="10" t="str">
        <f>IFERROR(VLOOKUP(CA78,VRF_DX_KIT_In_DataList!$A$2:$P$10,8,TRUE),"")</f>
        <v/>
      </c>
      <c r="CJ78" s="10" t="str">
        <f>IFERROR(VLOOKUP(CA78,VRF_DX_KIT_In_DataList!$A$2:$P$10,9,TRUE),"")</f>
        <v/>
      </c>
      <c r="CK78" s="10" t="str">
        <f>IFERROR(VLOOKUP(CA78,VRF_DX_KIT_In_DataList!$A$2:$P$10,10,TRUE),"")</f>
        <v/>
      </c>
      <c r="CL78" s="10" t="str">
        <f>IFERROR(VLOOKUP(CA78,VRF_DX_KIT_In_DataList!$A$2:$P$10,11,TRUE),"")</f>
        <v/>
      </c>
      <c r="CM78" s="10" t="str">
        <f>IFERROR(VLOOKUP(CA78,VRF_DX_KIT_In_DataList!$A$2:$P$10,12,TRUE),"")</f>
        <v/>
      </c>
      <c r="CN78" s="10" t="str">
        <f>IFERROR(VLOOKUP(CA78,VRF_DX_KIT_In_DataList!$A$2:$P$10,13,TRUE),"")</f>
        <v/>
      </c>
      <c r="CO78" s="10" t="str">
        <f>IFERROR(VLOOKUP(CA78,VRF_DX_KIT_In_DataList!$A$2:$P$10,14,TRUE),"")</f>
        <v/>
      </c>
      <c r="CP78" s="10" t="str">
        <f>IFERROR(VLOOKUP(CA78,VRF_DX_KIT_In_DataList!$A$2:$P$10,15,TRUE),"")</f>
        <v/>
      </c>
      <c r="CQ78" s="10" t="str">
        <f>IFERROR(VLOOKUP(CA78,VRF_DX_KIT_In_DataList!$A$2:$P$10,16,TRUE),"")</f>
        <v/>
      </c>
      <c r="CR78" s="10" t="str">
        <f>IF(N78&lt;&gt;"",VLOOKUP(N78,VRF_DX_KIT_In_DataList!$R78:$S127,2,FALSE),"")</f>
        <v/>
      </c>
    </row>
    <row r="79" spans="1:96" ht="13.9" customHeight="1" x14ac:dyDescent="0.15">
      <c r="A79" s="6">
        <v>78</v>
      </c>
      <c r="B79" s="6"/>
      <c r="C79" s="6"/>
      <c r="D79" s="7"/>
      <c r="E79" s="7"/>
      <c r="F79" s="6"/>
      <c r="G79" s="9"/>
      <c r="H79" s="9"/>
      <c r="I79" s="6"/>
      <c r="J79" s="9"/>
      <c r="K79" s="6"/>
      <c r="L79" s="6"/>
      <c r="M79" s="6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8">
        <f t="shared" si="4"/>
        <v>0</v>
      </c>
      <c r="CB79" s="6" t="str">
        <f>IFERROR(VLOOKUP(CA79,VRF_DX_KIT_In_DataList!$A$2:$B$10,2,TRUE),"")</f>
        <v/>
      </c>
      <c r="CC79" s="6" t="str">
        <f>IFERROR(VLOOKUP(CA79,VRF_DX_KIT_In_DataList!$A$2:$C$4,3,TRUE),"")</f>
        <v/>
      </c>
      <c r="CD79" s="6">
        <f t="shared" si="5"/>
        <v>0</v>
      </c>
      <c r="CE79" s="10" t="str">
        <f>IFERROR(VLOOKUP(CA79,VRF_DX_KIT_In_DataList!$A$2:$D$10,4,TRUE),"")</f>
        <v/>
      </c>
      <c r="CF79" s="10" t="str">
        <f>IFERROR(VLOOKUP(CA79,VRF_DX_KIT_In_DataList!$A$2:$E$10,5,TRUE),"")</f>
        <v/>
      </c>
      <c r="CG79" s="10" t="str">
        <f>IFERROR(VLOOKUP(CA79,VRF_DX_KIT_In_DataList!A$10:$H79,6,TRUE),"")</f>
        <v/>
      </c>
      <c r="CH79" s="10" t="str">
        <f>IFERROR(VLOOKUP(CA79,VRF_DX_KIT_In_DataList!$A$2:$I$10,7,TRUE),"")</f>
        <v/>
      </c>
      <c r="CI79" s="10" t="str">
        <f>IFERROR(VLOOKUP(CA79,VRF_DX_KIT_In_DataList!$A$2:$P$10,8,TRUE),"")</f>
        <v/>
      </c>
      <c r="CJ79" s="10" t="str">
        <f>IFERROR(VLOOKUP(CA79,VRF_DX_KIT_In_DataList!$A$2:$P$10,9,TRUE),"")</f>
        <v/>
      </c>
      <c r="CK79" s="10" t="str">
        <f>IFERROR(VLOOKUP(CA79,VRF_DX_KIT_In_DataList!$A$2:$P$10,10,TRUE),"")</f>
        <v/>
      </c>
      <c r="CL79" s="10" t="str">
        <f>IFERROR(VLOOKUP(CA79,VRF_DX_KIT_In_DataList!$A$2:$P$10,11,TRUE),"")</f>
        <v/>
      </c>
      <c r="CM79" s="10" t="str">
        <f>IFERROR(VLOOKUP(CA79,VRF_DX_KIT_In_DataList!$A$2:$P$10,12,TRUE),"")</f>
        <v/>
      </c>
      <c r="CN79" s="10" t="str">
        <f>IFERROR(VLOOKUP(CA79,VRF_DX_KIT_In_DataList!$A$2:$P$10,13,TRUE),"")</f>
        <v/>
      </c>
      <c r="CO79" s="10" t="str">
        <f>IFERROR(VLOOKUP(CA79,VRF_DX_KIT_In_DataList!$A$2:$P$10,14,TRUE),"")</f>
        <v/>
      </c>
      <c r="CP79" s="10" t="str">
        <f>IFERROR(VLOOKUP(CA79,VRF_DX_KIT_In_DataList!$A$2:$P$10,15,TRUE),"")</f>
        <v/>
      </c>
      <c r="CQ79" s="10" t="str">
        <f>IFERROR(VLOOKUP(CA79,VRF_DX_KIT_In_DataList!$A$2:$P$10,16,TRUE),"")</f>
        <v/>
      </c>
      <c r="CR79" s="10" t="str">
        <f>IF(N79&lt;&gt;"",VLOOKUP(N79,VRF_DX_KIT_In_DataList!$R79:$S128,2,FALSE),"")</f>
        <v/>
      </c>
    </row>
    <row r="80" spans="1:96" ht="13.9" customHeight="1" x14ac:dyDescent="0.15">
      <c r="A80" s="6">
        <v>79</v>
      </c>
      <c r="B80" s="6"/>
      <c r="C80" s="6"/>
      <c r="D80" s="7"/>
      <c r="E80" s="7"/>
      <c r="F80" s="6"/>
      <c r="G80" s="9"/>
      <c r="H80" s="9"/>
      <c r="I80" s="6"/>
      <c r="J80" s="9"/>
      <c r="K80" s="6"/>
      <c r="L80" s="6"/>
      <c r="M80" s="6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8">
        <f t="shared" si="4"/>
        <v>0</v>
      </c>
      <c r="CB80" s="6" t="str">
        <f>IFERROR(VLOOKUP(CA80,VRF_DX_KIT_In_DataList!$A$2:$B$10,2,TRUE),"")</f>
        <v/>
      </c>
      <c r="CC80" s="6" t="str">
        <f>IFERROR(VLOOKUP(CA80,VRF_DX_KIT_In_DataList!$A$2:$C$4,3,TRUE),"")</f>
        <v/>
      </c>
      <c r="CD80" s="6">
        <f t="shared" si="5"/>
        <v>0</v>
      </c>
      <c r="CE80" s="10" t="str">
        <f>IFERROR(VLOOKUP(CA80,VRF_DX_KIT_In_DataList!$A$2:$D$10,4,TRUE),"")</f>
        <v/>
      </c>
      <c r="CF80" s="10" t="str">
        <f>IFERROR(VLOOKUP(CA80,VRF_DX_KIT_In_DataList!$A$2:$E$10,5,TRUE),"")</f>
        <v/>
      </c>
      <c r="CG80" s="10" t="str">
        <f>IFERROR(VLOOKUP(CA80,VRF_DX_KIT_In_DataList!A$10:$H80,6,TRUE),"")</f>
        <v/>
      </c>
      <c r="CH80" s="10" t="str">
        <f>IFERROR(VLOOKUP(CA80,VRF_DX_KIT_In_DataList!$A$2:$I$10,7,TRUE),"")</f>
        <v/>
      </c>
      <c r="CI80" s="10" t="str">
        <f>IFERROR(VLOOKUP(CA80,VRF_DX_KIT_In_DataList!$A$2:$P$10,8,TRUE),"")</f>
        <v/>
      </c>
      <c r="CJ80" s="10" t="str">
        <f>IFERROR(VLOOKUP(CA80,VRF_DX_KIT_In_DataList!$A$2:$P$10,9,TRUE),"")</f>
        <v/>
      </c>
      <c r="CK80" s="10" t="str">
        <f>IFERROR(VLOOKUP(CA80,VRF_DX_KIT_In_DataList!$A$2:$P$10,10,TRUE),"")</f>
        <v/>
      </c>
      <c r="CL80" s="10" t="str">
        <f>IFERROR(VLOOKUP(CA80,VRF_DX_KIT_In_DataList!$A$2:$P$10,11,TRUE),"")</f>
        <v/>
      </c>
      <c r="CM80" s="10" t="str">
        <f>IFERROR(VLOOKUP(CA80,VRF_DX_KIT_In_DataList!$A$2:$P$10,12,TRUE),"")</f>
        <v/>
      </c>
      <c r="CN80" s="10" t="str">
        <f>IFERROR(VLOOKUP(CA80,VRF_DX_KIT_In_DataList!$A$2:$P$10,13,TRUE),"")</f>
        <v/>
      </c>
      <c r="CO80" s="10" t="str">
        <f>IFERROR(VLOOKUP(CA80,VRF_DX_KIT_In_DataList!$A$2:$P$10,14,TRUE),"")</f>
        <v/>
      </c>
      <c r="CP80" s="10" t="str">
        <f>IFERROR(VLOOKUP(CA80,VRF_DX_KIT_In_DataList!$A$2:$P$10,15,TRUE),"")</f>
        <v/>
      </c>
      <c r="CQ80" s="10" t="str">
        <f>IFERROR(VLOOKUP(CA80,VRF_DX_KIT_In_DataList!$A$2:$P$10,16,TRUE),"")</f>
        <v/>
      </c>
      <c r="CR80" s="10" t="str">
        <f>IF(N80&lt;&gt;"",VLOOKUP(N80,VRF_DX_KIT_In_DataList!$R80:$S129,2,FALSE),"")</f>
        <v/>
      </c>
    </row>
    <row r="81" spans="1:96" ht="13.9" customHeight="1" x14ac:dyDescent="0.15">
      <c r="A81" s="6">
        <v>80</v>
      </c>
      <c r="B81" s="6"/>
      <c r="C81" s="6"/>
      <c r="D81" s="7"/>
      <c r="E81" s="7"/>
      <c r="F81" s="6"/>
      <c r="G81" s="9"/>
      <c r="H81" s="9"/>
      <c r="I81" s="6"/>
      <c r="J81" s="9"/>
      <c r="K81" s="6"/>
      <c r="L81" s="6"/>
      <c r="M81" s="6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8">
        <f t="shared" si="4"/>
        <v>0</v>
      </c>
      <c r="CB81" s="6" t="str">
        <f>IFERROR(VLOOKUP(CA81,VRF_DX_KIT_In_DataList!$A$2:$B$10,2,TRUE),"")</f>
        <v/>
      </c>
      <c r="CC81" s="6" t="str">
        <f>IFERROR(VLOOKUP(CA81,VRF_DX_KIT_In_DataList!$A$2:$C$4,3,TRUE),"")</f>
        <v/>
      </c>
      <c r="CD81" s="6">
        <f t="shared" si="5"/>
        <v>0</v>
      </c>
      <c r="CE81" s="10" t="str">
        <f>IFERROR(VLOOKUP(CA81,VRF_DX_KIT_In_DataList!$A$2:$D$10,4,TRUE),"")</f>
        <v/>
      </c>
      <c r="CF81" s="10" t="str">
        <f>IFERROR(VLOOKUP(CA81,VRF_DX_KIT_In_DataList!$A$2:$E$10,5,TRUE),"")</f>
        <v/>
      </c>
      <c r="CG81" s="10" t="str">
        <f>IFERROR(VLOOKUP(CA81,VRF_DX_KIT_In_DataList!A$10:$H81,6,TRUE),"")</f>
        <v/>
      </c>
      <c r="CH81" s="10" t="str">
        <f>IFERROR(VLOOKUP(CA81,VRF_DX_KIT_In_DataList!$A$2:$I$10,7,TRUE),"")</f>
        <v/>
      </c>
      <c r="CI81" s="10" t="str">
        <f>IFERROR(VLOOKUP(CA81,VRF_DX_KIT_In_DataList!$A$2:$P$10,8,TRUE),"")</f>
        <v/>
      </c>
      <c r="CJ81" s="10" t="str">
        <f>IFERROR(VLOOKUP(CA81,VRF_DX_KIT_In_DataList!$A$2:$P$10,9,TRUE),"")</f>
        <v/>
      </c>
      <c r="CK81" s="10" t="str">
        <f>IFERROR(VLOOKUP(CA81,VRF_DX_KIT_In_DataList!$A$2:$P$10,10,TRUE),"")</f>
        <v/>
      </c>
      <c r="CL81" s="10" t="str">
        <f>IFERROR(VLOOKUP(CA81,VRF_DX_KIT_In_DataList!$A$2:$P$10,11,TRUE),"")</f>
        <v/>
      </c>
      <c r="CM81" s="10" t="str">
        <f>IFERROR(VLOOKUP(CA81,VRF_DX_KIT_In_DataList!$A$2:$P$10,12,TRUE),"")</f>
        <v/>
      </c>
      <c r="CN81" s="10" t="str">
        <f>IFERROR(VLOOKUP(CA81,VRF_DX_KIT_In_DataList!$A$2:$P$10,13,TRUE),"")</f>
        <v/>
      </c>
      <c r="CO81" s="10" t="str">
        <f>IFERROR(VLOOKUP(CA81,VRF_DX_KIT_In_DataList!$A$2:$P$10,14,TRUE),"")</f>
        <v/>
      </c>
      <c r="CP81" s="10" t="str">
        <f>IFERROR(VLOOKUP(CA81,VRF_DX_KIT_In_DataList!$A$2:$P$10,15,TRUE),"")</f>
        <v/>
      </c>
      <c r="CQ81" s="10" t="str">
        <f>IFERROR(VLOOKUP(CA81,VRF_DX_KIT_In_DataList!$A$2:$P$10,16,TRUE),"")</f>
        <v/>
      </c>
      <c r="CR81" s="10" t="str">
        <f>IF(N81&lt;&gt;"",VLOOKUP(N81,VRF_DX_KIT_In_DataList!$R81:$S130,2,FALSE),"")</f>
        <v/>
      </c>
    </row>
    <row r="82" spans="1:96" ht="13.9" customHeight="1" x14ac:dyDescent="0.15">
      <c r="A82" s="6">
        <v>81</v>
      </c>
      <c r="B82" s="6"/>
      <c r="C82" s="6"/>
      <c r="D82" s="7"/>
      <c r="E82" s="7"/>
      <c r="F82" s="6"/>
      <c r="G82" s="9"/>
      <c r="H82" s="9"/>
      <c r="I82" s="6"/>
      <c r="J82" s="9"/>
      <c r="K82" s="6"/>
      <c r="L82" s="6"/>
      <c r="M82" s="6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8">
        <f t="shared" si="4"/>
        <v>0</v>
      </c>
      <c r="CB82" s="6" t="str">
        <f>IFERROR(VLOOKUP(CA82,VRF_DX_KIT_In_DataList!$A$2:$B$10,2,TRUE),"")</f>
        <v/>
      </c>
      <c r="CC82" s="6" t="str">
        <f>IFERROR(VLOOKUP(CA82,VRF_DX_KIT_In_DataList!$A$2:$C$4,3,TRUE),"")</f>
        <v/>
      </c>
      <c r="CD82" s="6">
        <f t="shared" si="5"/>
        <v>0</v>
      </c>
      <c r="CE82" s="10" t="str">
        <f>IFERROR(VLOOKUP(CA82,VRF_DX_KIT_In_DataList!$A$2:$D$10,4,TRUE),"")</f>
        <v/>
      </c>
      <c r="CF82" s="10" t="str">
        <f>IFERROR(VLOOKUP(CA82,VRF_DX_KIT_In_DataList!$A$2:$E$10,5,TRUE),"")</f>
        <v/>
      </c>
      <c r="CG82" s="10" t="str">
        <f>IFERROR(VLOOKUP(CA82,VRF_DX_KIT_In_DataList!A$10:$H82,6,TRUE),"")</f>
        <v/>
      </c>
      <c r="CH82" s="10" t="str">
        <f>IFERROR(VLOOKUP(CA82,VRF_DX_KIT_In_DataList!$A$2:$I$10,7,TRUE),"")</f>
        <v/>
      </c>
      <c r="CI82" s="10" t="str">
        <f>IFERROR(VLOOKUP(CA82,VRF_DX_KIT_In_DataList!$A$2:$P$10,8,TRUE),"")</f>
        <v/>
      </c>
      <c r="CJ82" s="10" t="str">
        <f>IFERROR(VLOOKUP(CA82,VRF_DX_KIT_In_DataList!$A$2:$P$10,9,TRUE),"")</f>
        <v/>
      </c>
      <c r="CK82" s="10" t="str">
        <f>IFERROR(VLOOKUP(CA82,VRF_DX_KIT_In_DataList!$A$2:$P$10,10,TRUE),"")</f>
        <v/>
      </c>
      <c r="CL82" s="10" t="str">
        <f>IFERROR(VLOOKUP(CA82,VRF_DX_KIT_In_DataList!$A$2:$P$10,11,TRUE),"")</f>
        <v/>
      </c>
      <c r="CM82" s="10" t="str">
        <f>IFERROR(VLOOKUP(CA82,VRF_DX_KIT_In_DataList!$A$2:$P$10,12,TRUE),"")</f>
        <v/>
      </c>
      <c r="CN82" s="10" t="str">
        <f>IFERROR(VLOOKUP(CA82,VRF_DX_KIT_In_DataList!$A$2:$P$10,13,TRUE),"")</f>
        <v/>
      </c>
      <c r="CO82" s="10" t="str">
        <f>IFERROR(VLOOKUP(CA82,VRF_DX_KIT_In_DataList!$A$2:$P$10,14,TRUE),"")</f>
        <v/>
      </c>
      <c r="CP82" s="10" t="str">
        <f>IFERROR(VLOOKUP(CA82,VRF_DX_KIT_In_DataList!$A$2:$P$10,15,TRUE),"")</f>
        <v/>
      </c>
      <c r="CQ82" s="10" t="str">
        <f>IFERROR(VLOOKUP(CA82,VRF_DX_KIT_In_DataList!$A$2:$P$10,16,TRUE),"")</f>
        <v/>
      </c>
      <c r="CR82" s="10" t="str">
        <f>IF(N82&lt;&gt;"",VLOOKUP(N82,VRF_DX_KIT_In_DataList!$R82:$S131,2,FALSE),"")</f>
        <v/>
      </c>
    </row>
    <row r="83" spans="1:96" ht="13.9" customHeight="1" x14ac:dyDescent="0.15">
      <c r="A83" s="6">
        <v>82</v>
      </c>
      <c r="B83" s="6"/>
      <c r="C83" s="6"/>
      <c r="D83" s="7"/>
      <c r="E83" s="7"/>
      <c r="F83" s="6"/>
      <c r="G83" s="9"/>
      <c r="H83" s="9"/>
      <c r="I83" s="6"/>
      <c r="J83" s="9"/>
      <c r="K83" s="6"/>
      <c r="L83" s="6"/>
      <c r="M83" s="6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8">
        <f t="shared" si="4"/>
        <v>0</v>
      </c>
      <c r="CB83" s="6" t="str">
        <f>IFERROR(VLOOKUP(CA83,VRF_DX_KIT_In_DataList!$A$2:$B$10,2,TRUE),"")</f>
        <v/>
      </c>
      <c r="CC83" s="6" t="str">
        <f>IFERROR(VLOOKUP(CA83,VRF_DX_KIT_In_DataList!$A$2:$C$4,3,TRUE),"")</f>
        <v/>
      </c>
      <c r="CD83" s="6">
        <f t="shared" si="5"/>
        <v>0</v>
      </c>
      <c r="CE83" s="10" t="str">
        <f>IFERROR(VLOOKUP(CA83,VRF_DX_KIT_In_DataList!$A$2:$D$10,4,TRUE),"")</f>
        <v/>
      </c>
      <c r="CF83" s="10" t="str">
        <f>IFERROR(VLOOKUP(CA83,VRF_DX_KIT_In_DataList!$A$2:$E$10,5,TRUE),"")</f>
        <v/>
      </c>
      <c r="CG83" s="10" t="str">
        <f>IFERROR(VLOOKUP(CA83,VRF_DX_KIT_In_DataList!A$10:$H83,6,TRUE),"")</f>
        <v/>
      </c>
      <c r="CH83" s="10" t="str">
        <f>IFERROR(VLOOKUP(CA83,VRF_DX_KIT_In_DataList!$A$2:$I$10,7,TRUE),"")</f>
        <v/>
      </c>
      <c r="CI83" s="10" t="str">
        <f>IFERROR(VLOOKUP(CA83,VRF_DX_KIT_In_DataList!$A$2:$P$10,8,TRUE),"")</f>
        <v/>
      </c>
      <c r="CJ83" s="10" t="str">
        <f>IFERROR(VLOOKUP(CA83,VRF_DX_KIT_In_DataList!$A$2:$P$10,9,TRUE),"")</f>
        <v/>
      </c>
      <c r="CK83" s="10" t="str">
        <f>IFERROR(VLOOKUP(CA83,VRF_DX_KIT_In_DataList!$A$2:$P$10,10,TRUE),"")</f>
        <v/>
      </c>
      <c r="CL83" s="10" t="str">
        <f>IFERROR(VLOOKUP(CA83,VRF_DX_KIT_In_DataList!$A$2:$P$10,11,TRUE),"")</f>
        <v/>
      </c>
      <c r="CM83" s="10" t="str">
        <f>IFERROR(VLOOKUP(CA83,VRF_DX_KIT_In_DataList!$A$2:$P$10,12,TRUE),"")</f>
        <v/>
      </c>
      <c r="CN83" s="10" t="str">
        <f>IFERROR(VLOOKUP(CA83,VRF_DX_KIT_In_DataList!$A$2:$P$10,13,TRUE),"")</f>
        <v/>
      </c>
      <c r="CO83" s="10" t="str">
        <f>IFERROR(VLOOKUP(CA83,VRF_DX_KIT_In_DataList!$A$2:$P$10,14,TRUE),"")</f>
        <v/>
      </c>
      <c r="CP83" s="10" t="str">
        <f>IFERROR(VLOOKUP(CA83,VRF_DX_KIT_In_DataList!$A$2:$P$10,15,TRUE),"")</f>
        <v/>
      </c>
      <c r="CQ83" s="10" t="str">
        <f>IFERROR(VLOOKUP(CA83,VRF_DX_KIT_In_DataList!$A$2:$P$10,16,TRUE),"")</f>
        <v/>
      </c>
      <c r="CR83" s="10" t="str">
        <f>IF(N83&lt;&gt;"",VLOOKUP(N83,VRF_DX_KIT_In_DataList!$R83:$S132,2,FALSE),"")</f>
        <v/>
      </c>
    </row>
    <row r="84" spans="1:96" ht="13.9" customHeight="1" x14ac:dyDescent="0.15">
      <c r="A84" s="6">
        <v>83</v>
      </c>
      <c r="B84" s="6"/>
      <c r="C84" s="6"/>
      <c r="D84" s="7"/>
      <c r="E84" s="7"/>
      <c r="F84" s="6"/>
      <c r="G84" s="9"/>
      <c r="H84" s="9"/>
      <c r="I84" s="6"/>
      <c r="J84" s="9"/>
      <c r="K84" s="6"/>
      <c r="L84" s="6"/>
      <c r="M84" s="6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8">
        <f t="shared" si="4"/>
        <v>0</v>
      </c>
      <c r="CB84" s="6" t="str">
        <f>IFERROR(VLOOKUP(CA84,VRF_DX_KIT_In_DataList!$A$2:$B$10,2,TRUE),"")</f>
        <v/>
      </c>
      <c r="CC84" s="6" t="str">
        <f>IFERROR(VLOOKUP(CA84,VRF_DX_KIT_In_DataList!$A$2:$C$4,3,TRUE),"")</f>
        <v/>
      </c>
      <c r="CD84" s="6">
        <f t="shared" si="5"/>
        <v>0</v>
      </c>
      <c r="CE84" s="10" t="str">
        <f>IFERROR(VLOOKUP(CA84,VRF_DX_KIT_In_DataList!$A$2:$D$10,4,TRUE),"")</f>
        <v/>
      </c>
      <c r="CF84" s="10" t="str">
        <f>IFERROR(VLOOKUP(CA84,VRF_DX_KIT_In_DataList!$A$2:$E$10,5,TRUE),"")</f>
        <v/>
      </c>
      <c r="CG84" s="10" t="str">
        <f>IFERROR(VLOOKUP(CA84,VRF_DX_KIT_In_DataList!A$10:$H84,6,TRUE),"")</f>
        <v/>
      </c>
      <c r="CH84" s="10" t="str">
        <f>IFERROR(VLOOKUP(CA84,VRF_DX_KIT_In_DataList!$A$2:$I$10,7,TRUE),"")</f>
        <v/>
      </c>
      <c r="CI84" s="10" t="str">
        <f>IFERROR(VLOOKUP(CA84,VRF_DX_KIT_In_DataList!$A$2:$P$10,8,TRUE),"")</f>
        <v/>
      </c>
      <c r="CJ84" s="10" t="str">
        <f>IFERROR(VLOOKUP(CA84,VRF_DX_KIT_In_DataList!$A$2:$P$10,9,TRUE),"")</f>
        <v/>
      </c>
      <c r="CK84" s="10" t="str">
        <f>IFERROR(VLOOKUP(CA84,VRF_DX_KIT_In_DataList!$A$2:$P$10,10,TRUE),"")</f>
        <v/>
      </c>
      <c r="CL84" s="10" t="str">
        <f>IFERROR(VLOOKUP(CA84,VRF_DX_KIT_In_DataList!$A$2:$P$10,11,TRUE),"")</f>
        <v/>
      </c>
      <c r="CM84" s="10" t="str">
        <f>IFERROR(VLOOKUP(CA84,VRF_DX_KIT_In_DataList!$A$2:$P$10,12,TRUE),"")</f>
        <v/>
      </c>
      <c r="CN84" s="10" t="str">
        <f>IFERROR(VLOOKUP(CA84,VRF_DX_KIT_In_DataList!$A$2:$P$10,13,TRUE),"")</f>
        <v/>
      </c>
      <c r="CO84" s="10" t="str">
        <f>IFERROR(VLOOKUP(CA84,VRF_DX_KIT_In_DataList!$A$2:$P$10,14,TRUE),"")</f>
        <v/>
      </c>
      <c r="CP84" s="10" t="str">
        <f>IFERROR(VLOOKUP(CA84,VRF_DX_KIT_In_DataList!$A$2:$P$10,15,TRUE),"")</f>
        <v/>
      </c>
      <c r="CQ84" s="10" t="str">
        <f>IFERROR(VLOOKUP(CA84,VRF_DX_KIT_In_DataList!$A$2:$P$10,16,TRUE),"")</f>
        <v/>
      </c>
      <c r="CR84" s="10" t="str">
        <f>IF(N84&lt;&gt;"",VLOOKUP(N84,VRF_DX_KIT_In_DataList!$R84:$S133,2,FALSE),"")</f>
        <v/>
      </c>
    </row>
    <row r="85" spans="1:96" ht="13.9" customHeight="1" x14ac:dyDescent="0.15">
      <c r="A85" s="6">
        <v>84</v>
      </c>
      <c r="B85" s="6"/>
      <c r="C85" s="6"/>
      <c r="D85" s="7"/>
      <c r="E85" s="7"/>
      <c r="F85" s="6"/>
      <c r="G85" s="9"/>
      <c r="H85" s="9"/>
      <c r="I85" s="6"/>
      <c r="J85" s="9"/>
      <c r="K85" s="6"/>
      <c r="L85" s="6"/>
      <c r="M85" s="6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8">
        <f t="shared" si="4"/>
        <v>0</v>
      </c>
      <c r="CB85" s="6" t="str">
        <f>IFERROR(VLOOKUP(CA85,VRF_DX_KIT_In_DataList!$A$2:$B$10,2,TRUE),"")</f>
        <v/>
      </c>
      <c r="CC85" s="6" t="str">
        <f>IFERROR(VLOOKUP(CA85,VRF_DX_KIT_In_DataList!$A$2:$C$4,3,TRUE),"")</f>
        <v/>
      </c>
      <c r="CD85" s="6">
        <f t="shared" si="5"/>
        <v>0</v>
      </c>
      <c r="CE85" s="10" t="str">
        <f>IFERROR(VLOOKUP(CA85,VRF_DX_KIT_In_DataList!$A$2:$D$10,4,TRUE),"")</f>
        <v/>
      </c>
      <c r="CF85" s="10" t="str">
        <f>IFERROR(VLOOKUP(CA85,VRF_DX_KIT_In_DataList!$A$2:$E$10,5,TRUE),"")</f>
        <v/>
      </c>
      <c r="CG85" s="10" t="str">
        <f>IFERROR(VLOOKUP(CA85,VRF_DX_KIT_In_DataList!A$10:$H85,6,TRUE),"")</f>
        <v/>
      </c>
      <c r="CH85" s="10" t="str">
        <f>IFERROR(VLOOKUP(CA85,VRF_DX_KIT_In_DataList!$A$2:$I$10,7,TRUE),"")</f>
        <v/>
      </c>
      <c r="CI85" s="10" t="str">
        <f>IFERROR(VLOOKUP(CA85,VRF_DX_KIT_In_DataList!$A$2:$P$10,8,TRUE),"")</f>
        <v/>
      </c>
      <c r="CJ85" s="10" t="str">
        <f>IFERROR(VLOOKUP(CA85,VRF_DX_KIT_In_DataList!$A$2:$P$10,9,TRUE),"")</f>
        <v/>
      </c>
      <c r="CK85" s="10" t="str">
        <f>IFERROR(VLOOKUP(CA85,VRF_DX_KIT_In_DataList!$A$2:$P$10,10,TRUE),"")</f>
        <v/>
      </c>
      <c r="CL85" s="10" t="str">
        <f>IFERROR(VLOOKUP(CA85,VRF_DX_KIT_In_DataList!$A$2:$P$10,11,TRUE),"")</f>
        <v/>
      </c>
      <c r="CM85" s="10" t="str">
        <f>IFERROR(VLOOKUP(CA85,VRF_DX_KIT_In_DataList!$A$2:$P$10,12,TRUE),"")</f>
        <v/>
      </c>
      <c r="CN85" s="10" t="str">
        <f>IFERROR(VLOOKUP(CA85,VRF_DX_KIT_In_DataList!$A$2:$P$10,13,TRUE),"")</f>
        <v/>
      </c>
      <c r="CO85" s="10" t="str">
        <f>IFERROR(VLOOKUP(CA85,VRF_DX_KIT_In_DataList!$A$2:$P$10,14,TRUE),"")</f>
        <v/>
      </c>
      <c r="CP85" s="10" t="str">
        <f>IFERROR(VLOOKUP(CA85,VRF_DX_KIT_In_DataList!$A$2:$P$10,15,TRUE),"")</f>
        <v/>
      </c>
      <c r="CQ85" s="10" t="str">
        <f>IFERROR(VLOOKUP(CA85,VRF_DX_KIT_In_DataList!$A$2:$P$10,16,TRUE),"")</f>
        <v/>
      </c>
      <c r="CR85" s="10" t="str">
        <f>IF(N85&lt;&gt;"",VLOOKUP(N85,VRF_DX_KIT_In_DataList!$R85:$S134,2,FALSE),"")</f>
        <v/>
      </c>
    </row>
    <row r="86" spans="1:96" ht="13.9" customHeight="1" x14ac:dyDescent="0.15">
      <c r="A86" s="6">
        <v>85</v>
      </c>
      <c r="B86" s="6"/>
      <c r="C86" s="6"/>
      <c r="D86" s="7"/>
      <c r="E86" s="7"/>
      <c r="F86" s="6"/>
      <c r="G86" s="9"/>
      <c r="H86" s="9"/>
      <c r="I86" s="6"/>
      <c r="J86" s="9"/>
      <c r="K86" s="6"/>
      <c r="L86" s="6"/>
      <c r="M86" s="6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8">
        <f t="shared" si="4"/>
        <v>0</v>
      </c>
      <c r="CB86" s="6" t="str">
        <f>IFERROR(VLOOKUP(CA86,VRF_DX_KIT_In_DataList!$A$2:$B$10,2,TRUE),"")</f>
        <v/>
      </c>
      <c r="CC86" s="6" t="str">
        <f>IFERROR(VLOOKUP(CA86,VRF_DX_KIT_In_DataList!$A$2:$C$4,3,TRUE),"")</f>
        <v/>
      </c>
      <c r="CD86" s="6">
        <f t="shared" si="5"/>
        <v>0</v>
      </c>
      <c r="CE86" s="10" t="str">
        <f>IFERROR(VLOOKUP(CA86,VRF_DX_KIT_In_DataList!$A$2:$D$10,4,TRUE),"")</f>
        <v/>
      </c>
      <c r="CF86" s="10" t="str">
        <f>IFERROR(VLOOKUP(CA86,VRF_DX_KIT_In_DataList!$A$2:$E$10,5,TRUE),"")</f>
        <v/>
      </c>
      <c r="CG86" s="10" t="str">
        <f>IFERROR(VLOOKUP(CA86,VRF_DX_KIT_In_DataList!A$10:$H86,6,TRUE),"")</f>
        <v/>
      </c>
      <c r="CH86" s="10" t="str">
        <f>IFERROR(VLOOKUP(CA86,VRF_DX_KIT_In_DataList!$A$2:$I$10,7,TRUE),"")</f>
        <v/>
      </c>
      <c r="CI86" s="10" t="str">
        <f>IFERROR(VLOOKUP(CA86,VRF_DX_KIT_In_DataList!$A$2:$P$10,8,TRUE),"")</f>
        <v/>
      </c>
      <c r="CJ86" s="10" t="str">
        <f>IFERROR(VLOOKUP(CA86,VRF_DX_KIT_In_DataList!$A$2:$P$10,9,TRUE),"")</f>
        <v/>
      </c>
      <c r="CK86" s="10" t="str">
        <f>IFERROR(VLOOKUP(CA86,VRF_DX_KIT_In_DataList!$A$2:$P$10,10,TRUE),"")</f>
        <v/>
      </c>
      <c r="CL86" s="10" t="str">
        <f>IFERROR(VLOOKUP(CA86,VRF_DX_KIT_In_DataList!$A$2:$P$10,11,TRUE),"")</f>
        <v/>
      </c>
      <c r="CM86" s="10" t="str">
        <f>IFERROR(VLOOKUP(CA86,VRF_DX_KIT_In_DataList!$A$2:$P$10,12,TRUE),"")</f>
        <v/>
      </c>
      <c r="CN86" s="10" t="str">
        <f>IFERROR(VLOOKUP(CA86,VRF_DX_KIT_In_DataList!$A$2:$P$10,13,TRUE),"")</f>
        <v/>
      </c>
      <c r="CO86" s="10" t="str">
        <f>IFERROR(VLOOKUP(CA86,VRF_DX_KIT_In_DataList!$A$2:$P$10,14,TRUE),"")</f>
        <v/>
      </c>
      <c r="CP86" s="10" t="str">
        <f>IFERROR(VLOOKUP(CA86,VRF_DX_KIT_In_DataList!$A$2:$P$10,15,TRUE),"")</f>
        <v/>
      </c>
      <c r="CQ86" s="10" t="str">
        <f>IFERROR(VLOOKUP(CA86,VRF_DX_KIT_In_DataList!$A$2:$P$10,16,TRUE),"")</f>
        <v/>
      </c>
      <c r="CR86" s="10" t="str">
        <f>IF(N86&lt;&gt;"",VLOOKUP(N86,VRF_DX_KIT_In_DataList!$R86:$S135,2,FALSE),"")</f>
        <v/>
      </c>
    </row>
    <row r="87" spans="1:96" ht="13.9" customHeight="1" x14ac:dyDescent="0.15">
      <c r="A87" s="6">
        <v>86</v>
      </c>
      <c r="B87" s="6"/>
      <c r="C87" s="6"/>
      <c r="D87" s="7"/>
      <c r="E87" s="7"/>
      <c r="F87" s="6"/>
      <c r="G87" s="9"/>
      <c r="H87" s="9"/>
      <c r="I87" s="6"/>
      <c r="J87" s="9"/>
      <c r="K87" s="6"/>
      <c r="L87" s="6"/>
      <c r="M87" s="6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8">
        <f t="shared" si="4"/>
        <v>0</v>
      </c>
      <c r="CB87" s="6" t="str">
        <f>IFERROR(VLOOKUP(CA87,VRF_DX_KIT_In_DataList!$A$2:$B$10,2,TRUE),"")</f>
        <v/>
      </c>
      <c r="CC87" s="6" t="str">
        <f>IFERROR(VLOOKUP(CA87,VRF_DX_KIT_In_DataList!$A$2:$C$4,3,TRUE),"")</f>
        <v/>
      </c>
      <c r="CD87" s="6">
        <f t="shared" si="5"/>
        <v>0</v>
      </c>
      <c r="CE87" s="10" t="str">
        <f>IFERROR(VLOOKUP(CA87,VRF_DX_KIT_In_DataList!$A$2:$D$10,4,TRUE),"")</f>
        <v/>
      </c>
      <c r="CF87" s="10" t="str">
        <f>IFERROR(VLOOKUP(CA87,VRF_DX_KIT_In_DataList!$A$2:$E$10,5,TRUE),"")</f>
        <v/>
      </c>
      <c r="CG87" s="10" t="str">
        <f>IFERROR(VLOOKUP(CA87,VRF_DX_KIT_In_DataList!A$10:$H87,6,TRUE),"")</f>
        <v/>
      </c>
      <c r="CH87" s="10" t="str">
        <f>IFERROR(VLOOKUP(CA87,VRF_DX_KIT_In_DataList!$A$2:$I$10,7,TRUE),"")</f>
        <v/>
      </c>
      <c r="CI87" s="10" t="str">
        <f>IFERROR(VLOOKUP(CA87,VRF_DX_KIT_In_DataList!$A$2:$P$10,8,TRUE),"")</f>
        <v/>
      </c>
      <c r="CJ87" s="10" t="str">
        <f>IFERROR(VLOOKUP(CA87,VRF_DX_KIT_In_DataList!$A$2:$P$10,9,TRUE),"")</f>
        <v/>
      </c>
      <c r="CK87" s="10" t="str">
        <f>IFERROR(VLOOKUP(CA87,VRF_DX_KIT_In_DataList!$A$2:$P$10,10,TRUE),"")</f>
        <v/>
      </c>
      <c r="CL87" s="10" t="str">
        <f>IFERROR(VLOOKUP(CA87,VRF_DX_KIT_In_DataList!$A$2:$P$10,11,TRUE),"")</f>
        <v/>
      </c>
      <c r="CM87" s="10" t="str">
        <f>IFERROR(VLOOKUP(CA87,VRF_DX_KIT_In_DataList!$A$2:$P$10,12,TRUE),"")</f>
        <v/>
      </c>
      <c r="CN87" s="10" t="str">
        <f>IFERROR(VLOOKUP(CA87,VRF_DX_KIT_In_DataList!$A$2:$P$10,13,TRUE),"")</f>
        <v/>
      </c>
      <c r="CO87" s="10" t="str">
        <f>IFERROR(VLOOKUP(CA87,VRF_DX_KIT_In_DataList!$A$2:$P$10,14,TRUE),"")</f>
        <v/>
      </c>
      <c r="CP87" s="10" t="str">
        <f>IFERROR(VLOOKUP(CA87,VRF_DX_KIT_In_DataList!$A$2:$P$10,15,TRUE),"")</f>
        <v/>
      </c>
      <c r="CQ87" s="10" t="str">
        <f>IFERROR(VLOOKUP(CA87,VRF_DX_KIT_In_DataList!$A$2:$P$10,16,TRUE),"")</f>
        <v/>
      </c>
      <c r="CR87" s="10" t="str">
        <f>IF(N87&lt;&gt;"",VLOOKUP(N87,VRF_DX_KIT_In_DataList!$R87:$S136,2,FALSE),"")</f>
        <v/>
      </c>
    </row>
    <row r="88" spans="1:96" ht="13.9" customHeight="1" x14ac:dyDescent="0.15">
      <c r="A88" s="6">
        <v>87</v>
      </c>
      <c r="B88" s="6"/>
      <c r="C88" s="6"/>
      <c r="D88" s="7"/>
      <c r="E88" s="7"/>
      <c r="F88" s="6"/>
      <c r="G88" s="9"/>
      <c r="H88" s="9"/>
      <c r="I88" s="6"/>
      <c r="J88" s="9"/>
      <c r="K88" s="6"/>
      <c r="L88" s="6"/>
      <c r="M88" s="6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8">
        <f t="shared" si="4"/>
        <v>0</v>
      </c>
      <c r="CB88" s="6" t="str">
        <f>IFERROR(VLOOKUP(CA88,VRF_DX_KIT_In_DataList!$A$2:$B$10,2,TRUE),"")</f>
        <v/>
      </c>
      <c r="CC88" s="6" t="str">
        <f>IFERROR(VLOOKUP(CA88,VRF_DX_KIT_In_DataList!$A$2:$C$4,3,TRUE),"")</f>
        <v/>
      </c>
      <c r="CD88" s="6">
        <f t="shared" si="5"/>
        <v>0</v>
      </c>
      <c r="CE88" s="10" t="str">
        <f>IFERROR(VLOOKUP(CA88,VRF_DX_KIT_In_DataList!$A$2:$D$10,4,TRUE),"")</f>
        <v/>
      </c>
      <c r="CF88" s="10" t="str">
        <f>IFERROR(VLOOKUP(CA88,VRF_DX_KIT_In_DataList!$A$2:$E$10,5,TRUE),"")</f>
        <v/>
      </c>
      <c r="CG88" s="10" t="str">
        <f>IFERROR(VLOOKUP(CA88,VRF_DX_KIT_In_DataList!A$10:$H88,6,TRUE),"")</f>
        <v/>
      </c>
      <c r="CH88" s="10" t="str">
        <f>IFERROR(VLOOKUP(CA88,VRF_DX_KIT_In_DataList!$A$2:$I$10,7,TRUE),"")</f>
        <v/>
      </c>
      <c r="CI88" s="10" t="str">
        <f>IFERROR(VLOOKUP(CA88,VRF_DX_KIT_In_DataList!$A$2:$P$10,8,TRUE),"")</f>
        <v/>
      </c>
      <c r="CJ88" s="10" t="str">
        <f>IFERROR(VLOOKUP(CA88,VRF_DX_KIT_In_DataList!$A$2:$P$10,9,TRUE),"")</f>
        <v/>
      </c>
      <c r="CK88" s="10" t="str">
        <f>IFERROR(VLOOKUP(CA88,VRF_DX_KIT_In_DataList!$A$2:$P$10,10,TRUE),"")</f>
        <v/>
      </c>
      <c r="CL88" s="10" t="str">
        <f>IFERROR(VLOOKUP(CA88,VRF_DX_KIT_In_DataList!$A$2:$P$10,11,TRUE),"")</f>
        <v/>
      </c>
      <c r="CM88" s="10" t="str">
        <f>IFERROR(VLOOKUP(CA88,VRF_DX_KIT_In_DataList!$A$2:$P$10,12,TRUE),"")</f>
        <v/>
      </c>
      <c r="CN88" s="10" t="str">
        <f>IFERROR(VLOOKUP(CA88,VRF_DX_KIT_In_DataList!$A$2:$P$10,13,TRUE),"")</f>
        <v/>
      </c>
      <c r="CO88" s="10" t="str">
        <f>IFERROR(VLOOKUP(CA88,VRF_DX_KIT_In_DataList!$A$2:$P$10,14,TRUE),"")</f>
        <v/>
      </c>
      <c r="CP88" s="10" t="str">
        <f>IFERROR(VLOOKUP(CA88,VRF_DX_KIT_In_DataList!$A$2:$P$10,15,TRUE),"")</f>
        <v/>
      </c>
      <c r="CQ88" s="10" t="str">
        <f>IFERROR(VLOOKUP(CA88,VRF_DX_KIT_In_DataList!$A$2:$P$10,16,TRUE),"")</f>
        <v/>
      </c>
      <c r="CR88" s="10" t="str">
        <f>IF(N88&lt;&gt;"",VLOOKUP(N88,VRF_DX_KIT_In_DataList!$R88:$S137,2,FALSE),"")</f>
        <v/>
      </c>
    </row>
    <row r="89" spans="1:96" ht="13.9" customHeight="1" x14ac:dyDescent="0.15">
      <c r="A89" s="6">
        <v>88</v>
      </c>
      <c r="B89" s="6"/>
      <c r="C89" s="6"/>
      <c r="D89" s="7"/>
      <c r="E89" s="7"/>
      <c r="F89" s="6"/>
      <c r="G89" s="9"/>
      <c r="H89" s="9"/>
      <c r="I89" s="6"/>
      <c r="J89" s="9"/>
      <c r="K89" s="6"/>
      <c r="L89" s="6"/>
      <c r="M89" s="6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8">
        <f t="shared" si="4"/>
        <v>0</v>
      </c>
      <c r="CB89" s="6" t="str">
        <f>IFERROR(VLOOKUP(CA89,VRF_DX_KIT_In_DataList!$A$2:$B$10,2,TRUE),"")</f>
        <v/>
      </c>
      <c r="CC89" s="6" t="str">
        <f>IFERROR(VLOOKUP(CA89,VRF_DX_KIT_In_DataList!$A$2:$C$4,3,TRUE),"")</f>
        <v/>
      </c>
      <c r="CD89" s="6">
        <f t="shared" si="5"/>
        <v>0</v>
      </c>
      <c r="CE89" s="10" t="str">
        <f>IFERROR(VLOOKUP(CA89,VRF_DX_KIT_In_DataList!$A$2:$D$10,4,TRUE),"")</f>
        <v/>
      </c>
      <c r="CF89" s="10" t="str">
        <f>IFERROR(VLOOKUP(CA89,VRF_DX_KIT_In_DataList!$A$2:$E$10,5,TRUE),"")</f>
        <v/>
      </c>
      <c r="CG89" s="10" t="str">
        <f>IFERROR(VLOOKUP(CA89,VRF_DX_KIT_In_DataList!A$10:$H89,6,TRUE),"")</f>
        <v/>
      </c>
      <c r="CH89" s="10" t="str">
        <f>IFERROR(VLOOKUP(CA89,VRF_DX_KIT_In_DataList!$A$2:$I$10,7,TRUE),"")</f>
        <v/>
      </c>
      <c r="CI89" s="10" t="str">
        <f>IFERROR(VLOOKUP(CA89,VRF_DX_KIT_In_DataList!$A$2:$P$10,8,TRUE),"")</f>
        <v/>
      </c>
      <c r="CJ89" s="10" t="str">
        <f>IFERROR(VLOOKUP(CA89,VRF_DX_KIT_In_DataList!$A$2:$P$10,9,TRUE),"")</f>
        <v/>
      </c>
      <c r="CK89" s="10" t="str">
        <f>IFERROR(VLOOKUP(CA89,VRF_DX_KIT_In_DataList!$A$2:$P$10,10,TRUE),"")</f>
        <v/>
      </c>
      <c r="CL89" s="10" t="str">
        <f>IFERROR(VLOOKUP(CA89,VRF_DX_KIT_In_DataList!$A$2:$P$10,11,TRUE),"")</f>
        <v/>
      </c>
      <c r="CM89" s="10" t="str">
        <f>IFERROR(VLOOKUP(CA89,VRF_DX_KIT_In_DataList!$A$2:$P$10,12,TRUE),"")</f>
        <v/>
      </c>
      <c r="CN89" s="10" t="str">
        <f>IFERROR(VLOOKUP(CA89,VRF_DX_KIT_In_DataList!$A$2:$P$10,13,TRUE),"")</f>
        <v/>
      </c>
      <c r="CO89" s="10" t="str">
        <f>IFERROR(VLOOKUP(CA89,VRF_DX_KIT_In_DataList!$A$2:$P$10,14,TRUE),"")</f>
        <v/>
      </c>
      <c r="CP89" s="10" t="str">
        <f>IFERROR(VLOOKUP(CA89,VRF_DX_KIT_In_DataList!$A$2:$P$10,15,TRUE),"")</f>
        <v/>
      </c>
      <c r="CQ89" s="10" t="str">
        <f>IFERROR(VLOOKUP(CA89,VRF_DX_KIT_In_DataList!$A$2:$P$10,16,TRUE),"")</f>
        <v/>
      </c>
      <c r="CR89" s="10" t="str">
        <f>IF(N89&lt;&gt;"",VLOOKUP(N89,VRF_DX_KIT_In_DataList!$R89:$S138,2,FALSE),"")</f>
        <v/>
      </c>
    </row>
    <row r="90" spans="1:96" ht="13.9" customHeight="1" x14ac:dyDescent="0.15">
      <c r="A90" s="6">
        <v>89</v>
      </c>
      <c r="B90" s="6"/>
      <c r="C90" s="6"/>
      <c r="D90" s="7"/>
      <c r="E90" s="7"/>
      <c r="F90" s="6"/>
      <c r="G90" s="9"/>
      <c r="H90" s="9"/>
      <c r="I90" s="6"/>
      <c r="J90" s="9"/>
      <c r="K90" s="6"/>
      <c r="L90" s="6"/>
      <c r="M90" s="6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8">
        <f t="shared" si="4"/>
        <v>0</v>
      </c>
      <c r="CB90" s="6" t="str">
        <f>IFERROR(VLOOKUP(CA90,VRF_DX_KIT_In_DataList!$A$2:$B$10,2,TRUE),"")</f>
        <v/>
      </c>
      <c r="CC90" s="6" t="str">
        <f>IFERROR(VLOOKUP(CA90,VRF_DX_KIT_In_DataList!$A$2:$C$4,3,TRUE),"")</f>
        <v/>
      </c>
      <c r="CD90" s="6">
        <f t="shared" si="5"/>
        <v>0</v>
      </c>
      <c r="CE90" s="10" t="str">
        <f>IFERROR(VLOOKUP(CA90,VRF_DX_KIT_In_DataList!$A$2:$D$10,4,TRUE),"")</f>
        <v/>
      </c>
      <c r="CF90" s="10" t="str">
        <f>IFERROR(VLOOKUP(CA90,VRF_DX_KIT_In_DataList!$A$2:$E$10,5,TRUE),"")</f>
        <v/>
      </c>
      <c r="CG90" s="10" t="str">
        <f>IFERROR(VLOOKUP(CA90,VRF_DX_KIT_In_DataList!A$10:$H90,6,TRUE),"")</f>
        <v/>
      </c>
      <c r="CH90" s="10" t="str">
        <f>IFERROR(VLOOKUP(CA90,VRF_DX_KIT_In_DataList!$A$2:$I$10,7,TRUE),"")</f>
        <v/>
      </c>
      <c r="CI90" s="10" t="str">
        <f>IFERROR(VLOOKUP(CA90,VRF_DX_KIT_In_DataList!$A$2:$P$10,8,TRUE),"")</f>
        <v/>
      </c>
      <c r="CJ90" s="10" t="str">
        <f>IFERROR(VLOOKUP(CA90,VRF_DX_KIT_In_DataList!$A$2:$P$10,9,TRUE),"")</f>
        <v/>
      </c>
      <c r="CK90" s="10" t="str">
        <f>IFERROR(VLOOKUP(CA90,VRF_DX_KIT_In_DataList!$A$2:$P$10,10,TRUE),"")</f>
        <v/>
      </c>
      <c r="CL90" s="10" t="str">
        <f>IFERROR(VLOOKUP(CA90,VRF_DX_KIT_In_DataList!$A$2:$P$10,11,TRUE),"")</f>
        <v/>
      </c>
      <c r="CM90" s="10" t="str">
        <f>IFERROR(VLOOKUP(CA90,VRF_DX_KIT_In_DataList!$A$2:$P$10,12,TRUE),"")</f>
        <v/>
      </c>
      <c r="CN90" s="10" t="str">
        <f>IFERROR(VLOOKUP(CA90,VRF_DX_KIT_In_DataList!$A$2:$P$10,13,TRUE),"")</f>
        <v/>
      </c>
      <c r="CO90" s="10" t="str">
        <f>IFERROR(VLOOKUP(CA90,VRF_DX_KIT_In_DataList!$A$2:$P$10,14,TRUE),"")</f>
        <v/>
      </c>
      <c r="CP90" s="10" t="str">
        <f>IFERROR(VLOOKUP(CA90,VRF_DX_KIT_In_DataList!$A$2:$P$10,15,TRUE),"")</f>
        <v/>
      </c>
      <c r="CQ90" s="10" t="str">
        <f>IFERROR(VLOOKUP(CA90,VRF_DX_KIT_In_DataList!$A$2:$P$10,16,TRUE),"")</f>
        <v/>
      </c>
      <c r="CR90" s="10" t="str">
        <f>IF(N90&lt;&gt;"",VLOOKUP(N90,VRF_DX_KIT_In_DataList!$R90:$S139,2,FALSE),"")</f>
        <v/>
      </c>
    </row>
    <row r="91" spans="1:96" ht="13.9" customHeight="1" x14ac:dyDescent="0.15">
      <c r="A91" s="6">
        <v>90</v>
      </c>
      <c r="B91" s="6"/>
      <c r="C91" s="6"/>
      <c r="D91" s="7"/>
      <c r="E91" s="7"/>
      <c r="F91" s="6"/>
      <c r="G91" s="9"/>
      <c r="H91" s="9"/>
      <c r="I91" s="6"/>
      <c r="J91" s="9"/>
      <c r="K91" s="6"/>
      <c r="L91" s="6"/>
      <c r="M91" s="6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8">
        <f t="shared" si="4"/>
        <v>0</v>
      </c>
      <c r="CB91" s="6" t="str">
        <f>IFERROR(VLOOKUP(CA91,VRF_DX_KIT_In_DataList!$A$2:$B$10,2,TRUE),"")</f>
        <v/>
      </c>
      <c r="CC91" s="6" t="str">
        <f>IFERROR(VLOOKUP(CA91,VRF_DX_KIT_In_DataList!$A$2:$C$4,3,TRUE),"")</f>
        <v/>
      </c>
      <c r="CD91" s="6">
        <f t="shared" si="5"/>
        <v>0</v>
      </c>
      <c r="CE91" s="10" t="str">
        <f>IFERROR(VLOOKUP(CA91,VRF_DX_KIT_In_DataList!$A$2:$D$10,4,TRUE),"")</f>
        <v/>
      </c>
      <c r="CF91" s="10" t="str">
        <f>IFERROR(VLOOKUP(CA91,VRF_DX_KIT_In_DataList!$A$2:$E$10,5,TRUE),"")</f>
        <v/>
      </c>
      <c r="CG91" s="10" t="str">
        <f>IFERROR(VLOOKUP(CA91,VRF_DX_KIT_In_DataList!A$10:$H91,6,TRUE),"")</f>
        <v/>
      </c>
      <c r="CH91" s="10" t="str">
        <f>IFERROR(VLOOKUP(CA91,VRF_DX_KIT_In_DataList!$A$2:$I$10,7,TRUE),"")</f>
        <v/>
      </c>
      <c r="CI91" s="10" t="str">
        <f>IFERROR(VLOOKUP(CA91,VRF_DX_KIT_In_DataList!$A$2:$P$10,8,TRUE),"")</f>
        <v/>
      </c>
      <c r="CJ91" s="10" t="str">
        <f>IFERROR(VLOOKUP(CA91,VRF_DX_KIT_In_DataList!$A$2:$P$10,9,TRUE),"")</f>
        <v/>
      </c>
      <c r="CK91" s="10" t="str">
        <f>IFERROR(VLOOKUP(CA91,VRF_DX_KIT_In_DataList!$A$2:$P$10,10,TRUE),"")</f>
        <v/>
      </c>
      <c r="CL91" s="10" t="str">
        <f>IFERROR(VLOOKUP(CA91,VRF_DX_KIT_In_DataList!$A$2:$P$10,11,TRUE),"")</f>
        <v/>
      </c>
      <c r="CM91" s="10" t="str">
        <f>IFERROR(VLOOKUP(CA91,VRF_DX_KIT_In_DataList!$A$2:$P$10,12,TRUE),"")</f>
        <v/>
      </c>
      <c r="CN91" s="10" t="str">
        <f>IFERROR(VLOOKUP(CA91,VRF_DX_KIT_In_DataList!$A$2:$P$10,13,TRUE),"")</f>
        <v/>
      </c>
      <c r="CO91" s="10" t="str">
        <f>IFERROR(VLOOKUP(CA91,VRF_DX_KIT_In_DataList!$A$2:$P$10,14,TRUE),"")</f>
        <v/>
      </c>
      <c r="CP91" s="10" t="str">
        <f>IFERROR(VLOOKUP(CA91,VRF_DX_KIT_In_DataList!$A$2:$P$10,15,TRUE),"")</f>
        <v/>
      </c>
      <c r="CQ91" s="10" t="str">
        <f>IFERROR(VLOOKUP(CA91,VRF_DX_KIT_In_DataList!$A$2:$P$10,16,TRUE),"")</f>
        <v/>
      </c>
      <c r="CR91" s="10" t="str">
        <f>IF(N91&lt;&gt;"",VLOOKUP(N91,VRF_DX_KIT_In_DataList!$R91:$S140,2,FALSE),"")</f>
        <v/>
      </c>
    </row>
    <row r="92" spans="1:96" ht="13.9" customHeight="1" x14ac:dyDescent="0.15">
      <c r="A92" s="6">
        <v>91</v>
      </c>
      <c r="B92" s="6"/>
      <c r="C92" s="6"/>
      <c r="D92" s="7"/>
      <c r="E92" s="7"/>
      <c r="F92" s="6"/>
      <c r="G92" s="9"/>
      <c r="H92" s="9"/>
      <c r="I92" s="6"/>
      <c r="J92" s="9"/>
      <c r="K92" s="6"/>
      <c r="L92" s="6"/>
      <c r="M92" s="6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8">
        <f t="shared" si="4"/>
        <v>0</v>
      </c>
      <c r="CB92" s="6" t="str">
        <f>IFERROR(VLOOKUP(CA92,VRF_DX_KIT_In_DataList!$A$2:$B$10,2,TRUE),"")</f>
        <v/>
      </c>
      <c r="CC92" s="6" t="str">
        <f>IFERROR(VLOOKUP(CA92,VRF_DX_KIT_In_DataList!$A$2:$C$4,3,TRUE),"")</f>
        <v/>
      </c>
      <c r="CD92" s="6">
        <f t="shared" si="5"/>
        <v>0</v>
      </c>
      <c r="CE92" s="10" t="str">
        <f>IFERROR(VLOOKUP(CA92,VRF_DX_KIT_In_DataList!$A$2:$D$10,4,TRUE),"")</f>
        <v/>
      </c>
      <c r="CF92" s="10" t="str">
        <f>IFERROR(VLOOKUP(CA92,VRF_DX_KIT_In_DataList!$A$2:$E$10,5,TRUE),"")</f>
        <v/>
      </c>
      <c r="CG92" s="10" t="str">
        <f>IFERROR(VLOOKUP(CA92,VRF_DX_KIT_In_DataList!A$10:$H92,6,TRUE),"")</f>
        <v/>
      </c>
      <c r="CH92" s="10" t="str">
        <f>IFERROR(VLOOKUP(CA92,VRF_DX_KIT_In_DataList!$A$2:$I$10,7,TRUE),"")</f>
        <v/>
      </c>
      <c r="CI92" s="10" t="str">
        <f>IFERROR(VLOOKUP(CA92,VRF_DX_KIT_In_DataList!$A$2:$P$10,8,TRUE),"")</f>
        <v/>
      </c>
      <c r="CJ92" s="10" t="str">
        <f>IFERROR(VLOOKUP(CA92,VRF_DX_KIT_In_DataList!$A$2:$P$10,9,TRUE),"")</f>
        <v/>
      </c>
      <c r="CK92" s="10" t="str">
        <f>IFERROR(VLOOKUP(CA92,VRF_DX_KIT_In_DataList!$A$2:$P$10,10,TRUE),"")</f>
        <v/>
      </c>
      <c r="CL92" s="10" t="str">
        <f>IFERROR(VLOOKUP(CA92,VRF_DX_KIT_In_DataList!$A$2:$P$10,11,TRUE),"")</f>
        <v/>
      </c>
      <c r="CM92" s="10" t="str">
        <f>IFERROR(VLOOKUP(CA92,VRF_DX_KIT_In_DataList!$A$2:$P$10,12,TRUE),"")</f>
        <v/>
      </c>
      <c r="CN92" s="10" t="str">
        <f>IFERROR(VLOOKUP(CA92,VRF_DX_KIT_In_DataList!$A$2:$P$10,13,TRUE),"")</f>
        <v/>
      </c>
      <c r="CO92" s="10" t="str">
        <f>IFERROR(VLOOKUP(CA92,VRF_DX_KIT_In_DataList!$A$2:$P$10,14,TRUE),"")</f>
        <v/>
      </c>
      <c r="CP92" s="10" t="str">
        <f>IFERROR(VLOOKUP(CA92,VRF_DX_KIT_In_DataList!$A$2:$P$10,15,TRUE),"")</f>
        <v/>
      </c>
      <c r="CQ92" s="10" t="str">
        <f>IFERROR(VLOOKUP(CA92,VRF_DX_KIT_In_DataList!$A$2:$P$10,16,TRUE),"")</f>
        <v/>
      </c>
      <c r="CR92" s="10" t="str">
        <f>IF(N92&lt;&gt;"",VLOOKUP(N92,VRF_DX_KIT_In_DataList!$R92:$S141,2,FALSE),"")</f>
        <v/>
      </c>
    </row>
    <row r="93" spans="1:96" ht="13.9" customHeight="1" x14ac:dyDescent="0.15">
      <c r="A93" s="6">
        <v>92</v>
      </c>
      <c r="B93" s="6"/>
      <c r="C93" s="6"/>
      <c r="D93" s="7"/>
      <c r="E93" s="7"/>
      <c r="F93" s="6"/>
      <c r="G93" s="9"/>
      <c r="H93" s="9"/>
      <c r="I93" s="6"/>
      <c r="J93" s="9"/>
      <c r="K93" s="6"/>
      <c r="L93" s="6"/>
      <c r="M93" s="6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8">
        <f t="shared" si="4"/>
        <v>0</v>
      </c>
      <c r="CB93" s="6" t="str">
        <f>IFERROR(VLOOKUP(CA93,VRF_DX_KIT_In_DataList!$A$2:$B$10,2,TRUE),"")</f>
        <v/>
      </c>
      <c r="CC93" s="6" t="str">
        <f>IFERROR(VLOOKUP(CA93,VRF_DX_KIT_In_DataList!$A$2:$C$4,3,TRUE),"")</f>
        <v/>
      </c>
      <c r="CD93" s="6">
        <f t="shared" si="5"/>
        <v>0</v>
      </c>
      <c r="CE93" s="10" t="str">
        <f>IFERROR(VLOOKUP(CA93,VRF_DX_KIT_In_DataList!$A$2:$D$10,4,TRUE),"")</f>
        <v/>
      </c>
      <c r="CF93" s="10" t="str">
        <f>IFERROR(VLOOKUP(CA93,VRF_DX_KIT_In_DataList!$A$2:$E$10,5,TRUE),"")</f>
        <v/>
      </c>
      <c r="CG93" s="10" t="str">
        <f>IFERROR(VLOOKUP(CA93,VRF_DX_KIT_In_DataList!A$10:$H93,6,TRUE),"")</f>
        <v/>
      </c>
      <c r="CH93" s="10" t="str">
        <f>IFERROR(VLOOKUP(CA93,VRF_DX_KIT_In_DataList!$A$2:$I$10,7,TRUE),"")</f>
        <v/>
      </c>
      <c r="CI93" s="10" t="str">
        <f>IFERROR(VLOOKUP(CA93,VRF_DX_KIT_In_DataList!$A$2:$P$10,8,TRUE),"")</f>
        <v/>
      </c>
      <c r="CJ93" s="10" t="str">
        <f>IFERROR(VLOOKUP(CA93,VRF_DX_KIT_In_DataList!$A$2:$P$10,9,TRUE),"")</f>
        <v/>
      </c>
      <c r="CK93" s="10" t="str">
        <f>IFERROR(VLOOKUP(CA93,VRF_DX_KIT_In_DataList!$A$2:$P$10,10,TRUE),"")</f>
        <v/>
      </c>
      <c r="CL93" s="10" t="str">
        <f>IFERROR(VLOOKUP(CA93,VRF_DX_KIT_In_DataList!$A$2:$P$10,11,TRUE),"")</f>
        <v/>
      </c>
      <c r="CM93" s="10" t="str">
        <f>IFERROR(VLOOKUP(CA93,VRF_DX_KIT_In_DataList!$A$2:$P$10,12,TRUE),"")</f>
        <v/>
      </c>
      <c r="CN93" s="10" t="str">
        <f>IFERROR(VLOOKUP(CA93,VRF_DX_KIT_In_DataList!$A$2:$P$10,13,TRUE),"")</f>
        <v/>
      </c>
      <c r="CO93" s="10" t="str">
        <f>IFERROR(VLOOKUP(CA93,VRF_DX_KIT_In_DataList!$A$2:$P$10,14,TRUE),"")</f>
        <v/>
      </c>
      <c r="CP93" s="10" t="str">
        <f>IFERROR(VLOOKUP(CA93,VRF_DX_KIT_In_DataList!$A$2:$P$10,15,TRUE),"")</f>
        <v/>
      </c>
      <c r="CQ93" s="10" t="str">
        <f>IFERROR(VLOOKUP(CA93,VRF_DX_KIT_In_DataList!$A$2:$P$10,16,TRUE),"")</f>
        <v/>
      </c>
      <c r="CR93" s="10" t="str">
        <f>IF(N93&lt;&gt;"",VLOOKUP(N93,VRF_DX_KIT_In_DataList!$R93:$S142,2,FALSE),"")</f>
        <v/>
      </c>
    </row>
    <row r="94" spans="1:96" ht="13.9" customHeight="1" x14ac:dyDescent="0.15">
      <c r="A94" s="6">
        <v>93</v>
      </c>
      <c r="B94" s="6"/>
      <c r="C94" s="6"/>
      <c r="D94" s="7"/>
      <c r="E94" s="7"/>
      <c r="F94" s="6"/>
      <c r="G94" s="9"/>
      <c r="H94" s="9"/>
      <c r="I94" s="6"/>
      <c r="J94" s="9"/>
      <c r="K94" s="6"/>
      <c r="L94" s="6"/>
      <c r="M94" s="6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8">
        <f t="shared" si="4"/>
        <v>0</v>
      </c>
      <c r="CB94" s="6" t="str">
        <f>IFERROR(VLOOKUP(CA94,VRF_DX_KIT_In_DataList!$A$2:$B$10,2,TRUE),"")</f>
        <v/>
      </c>
      <c r="CC94" s="6" t="str">
        <f>IFERROR(VLOOKUP(CA94,VRF_DX_KIT_In_DataList!$A$2:$C$4,3,TRUE),"")</f>
        <v/>
      </c>
      <c r="CD94" s="6">
        <f t="shared" si="5"/>
        <v>0</v>
      </c>
      <c r="CE94" s="10" t="str">
        <f>IFERROR(VLOOKUP(CA94,VRF_DX_KIT_In_DataList!$A$2:$D$10,4,TRUE),"")</f>
        <v/>
      </c>
      <c r="CF94" s="10" t="str">
        <f>IFERROR(VLOOKUP(CA94,VRF_DX_KIT_In_DataList!$A$2:$E$10,5,TRUE),"")</f>
        <v/>
      </c>
      <c r="CG94" s="10" t="str">
        <f>IFERROR(VLOOKUP(CA94,VRF_DX_KIT_In_DataList!A$10:$H94,6,TRUE),"")</f>
        <v/>
      </c>
      <c r="CH94" s="10" t="str">
        <f>IFERROR(VLOOKUP(CA94,VRF_DX_KIT_In_DataList!$A$2:$I$10,7,TRUE),"")</f>
        <v/>
      </c>
      <c r="CI94" s="10" t="str">
        <f>IFERROR(VLOOKUP(CA94,VRF_DX_KIT_In_DataList!$A$2:$P$10,8,TRUE),"")</f>
        <v/>
      </c>
      <c r="CJ94" s="10" t="str">
        <f>IFERROR(VLOOKUP(CA94,VRF_DX_KIT_In_DataList!$A$2:$P$10,9,TRUE),"")</f>
        <v/>
      </c>
      <c r="CK94" s="10" t="str">
        <f>IFERROR(VLOOKUP(CA94,VRF_DX_KIT_In_DataList!$A$2:$P$10,10,TRUE),"")</f>
        <v/>
      </c>
      <c r="CL94" s="10" t="str">
        <f>IFERROR(VLOOKUP(CA94,VRF_DX_KIT_In_DataList!$A$2:$P$10,11,TRUE),"")</f>
        <v/>
      </c>
      <c r="CM94" s="10" t="str">
        <f>IFERROR(VLOOKUP(CA94,VRF_DX_KIT_In_DataList!$A$2:$P$10,12,TRUE),"")</f>
        <v/>
      </c>
      <c r="CN94" s="10" t="str">
        <f>IFERROR(VLOOKUP(CA94,VRF_DX_KIT_In_DataList!$A$2:$P$10,13,TRUE),"")</f>
        <v/>
      </c>
      <c r="CO94" s="10" t="str">
        <f>IFERROR(VLOOKUP(CA94,VRF_DX_KIT_In_DataList!$A$2:$P$10,14,TRUE),"")</f>
        <v/>
      </c>
      <c r="CP94" s="10" t="str">
        <f>IFERROR(VLOOKUP(CA94,VRF_DX_KIT_In_DataList!$A$2:$P$10,15,TRUE),"")</f>
        <v/>
      </c>
      <c r="CQ94" s="10" t="str">
        <f>IFERROR(VLOOKUP(CA94,VRF_DX_KIT_In_DataList!$A$2:$P$10,16,TRUE),"")</f>
        <v/>
      </c>
      <c r="CR94" s="10" t="str">
        <f>IF(N94&lt;&gt;"",VLOOKUP(N94,VRF_DX_KIT_In_DataList!$R94:$S143,2,FALSE),"")</f>
        <v/>
      </c>
    </row>
    <row r="95" spans="1:96" ht="13.9" customHeight="1" x14ac:dyDescent="0.15">
      <c r="A95" s="6">
        <v>94</v>
      </c>
      <c r="B95" s="6"/>
      <c r="C95" s="6"/>
      <c r="D95" s="7"/>
      <c r="E95" s="7"/>
      <c r="F95" s="6"/>
      <c r="G95" s="9"/>
      <c r="H95" s="9"/>
      <c r="I95" s="6"/>
      <c r="J95" s="9"/>
      <c r="K95" s="6"/>
      <c r="L95" s="6"/>
      <c r="M95" s="6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8">
        <f t="shared" si="4"/>
        <v>0</v>
      </c>
      <c r="CB95" s="6" t="str">
        <f>IFERROR(VLOOKUP(CA95,VRF_DX_KIT_In_DataList!$A$2:$B$10,2,TRUE),"")</f>
        <v/>
      </c>
      <c r="CC95" s="6" t="str">
        <f>IFERROR(VLOOKUP(CA95,VRF_DX_KIT_In_DataList!$A$2:$C$4,3,TRUE),"")</f>
        <v/>
      </c>
      <c r="CD95" s="6">
        <f t="shared" si="5"/>
        <v>0</v>
      </c>
      <c r="CE95" s="10" t="str">
        <f>IFERROR(VLOOKUP(CA95,VRF_DX_KIT_In_DataList!$A$2:$D$10,4,TRUE),"")</f>
        <v/>
      </c>
      <c r="CF95" s="10" t="str">
        <f>IFERROR(VLOOKUP(CA95,VRF_DX_KIT_In_DataList!$A$2:$E$10,5,TRUE),"")</f>
        <v/>
      </c>
      <c r="CG95" s="10" t="str">
        <f>IFERROR(VLOOKUP(CA95,VRF_DX_KIT_In_DataList!A$10:$H95,6,TRUE),"")</f>
        <v/>
      </c>
      <c r="CH95" s="10" t="str">
        <f>IFERROR(VLOOKUP(CA95,VRF_DX_KIT_In_DataList!$A$2:$I$10,7,TRUE),"")</f>
        <v/>
      </c>
      <c r="CI95" s="10" t="str">
        <f>IFERROR(VLOOKUP(CA95,VRF_DX_KIT_In_DataList!$A$2:$P$10,8,TRUE),"")</f>
        <v/>
      </c>
      <c r="CJ95" s="10" t="str">
        <f>IFERROR(VLOOKUP(CA95,VRF_DX_KIT_In_DataList!$A$2:$P$10,9,TRUE),"")</f>
        <v/>
      </c>
      <c r="CK95" s="10" t="str">
        <f>IFERROR(VLOOKUP(CA95,VRF_DX_KIT_In_DataList!$A$2:$P$10,10,TRUE),"")</f>
        <v/>
      </c>
      <c r="CL95" s="10" t="str">
        <f>IFERROR(VLOOKUP(CA95,VRF_DX_KIT_In_DataList!$A$2:$P$10,11,TRUE),"")</f>
        <v/>
      </c>
      <c r="CM95" s="10" t="str">
        <f>IFERROR(VLOOKUP(CA95,VRF_DX_KIT_In_DataList!$A$2:$P$10,12,TRUE),"")</f>
        <v/>
      </c>
      <c r="CN95" s="10" t="str">
        <f>IFERROR(VLOOKUP(CA95,VRF_DX_KIT_In_DataList!$A$2:$P$10,13,TRUE),"")</f>
        <v/>
      </c>
      <c r="CO95" s="10" t="str">
        <f>IFERROR(VLOOKUP(CA95,VRF_DX_KIT_In_DataList!$A$2:$P$10,14,TRUE),"")</f>
        <v/>
      </c>
      <c r="CP95" s="10" t="str">
        <f>IFERROR(VLOOKUP(CA95,VRF_DX_KIT_In_DataList!$A$2:$P$10,15,TRUE),"")</f>
        <v/>
      </c>
      <c r="CQ95" s="10" t="str">
        <f>IFERROR(VLOOKUP(CA95,VRF_DX_KIT_In_DataList!$A$2:$P$10,16,TRUE),"")</f>
        <v/>
      </c>
      <c r="CR95" s="10" t="str">
        <f>IF(N95&lt;&gt;"",VLOOKUP(N95,VRF_DX_KIT_In_DataList!$R95:$S144,2,FALSE),"")</f>
        <v/>
      </c>
    </row>
    <row r="96" spans="1:96" ht="13.9" customHeight="1" x14ac:dyDescent="0.15">
      <c r="A96" s="6">
        <v>95</v>
      </c>
      <c r="B96" s="6"/>
      <c r="C96" s="6"/>
      <c r="D96" s="7"/>
      <c r="E96" s="7"/>
      <c r="F96" s="6"/>
      <c r="G96" s="9"/>
      <c r="H96" s="9"/>
      <c r="I96" s="6"/>
      <c r="J96" s="9"/>
      <c r="K96" s="6"/>
      <c r="L96" s="6"/>
      <c r="M96" s="6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8">
        <f t="shared" si="4"/>
        <v>0</v>
      </c>
      <c r="CB96" s="6" t="str">
        <f>IFERROR(VLOOKUP(CA96,VRF_DX_KIT_In_DataList!$A$2:$B$10,2,TRUE),"")</f>
        <v/>
      </c>
      <c r="CC96" s="6" t="str">
        <f>IFERROR(VLOOKUP(CA96,VRF_DX_KIT_In_DataList!$A$2:$C$4,3,TRUE),"")</f>
        <v/>
      </c>
      <c r="CD96" s="6">
        <f t="shared" si="5"/>
        <v>0</v>
      </c>
      <c r="CE96" s="10" t="str">
        <f>IFERROR(VLOOKUP(CA96,VRF_DX_KIT_In_DataList!$A$2:$D$10,4,TRUE),"")</f>
        <v/>
      </c>
      <c r="CF96" s="10" t="str">
        <f>IFERROR(VLOOKUP(CA96,VRF_DX_KIT_In_DataList!$A$2:$E$10,5,TRUE),"")</f>
        <v/>
      </c>
      <c r="CG96" s="10" t="str">
        <f>IFERROR(VLOOKUP(CA96,VRF_DX_KIT_In_DataList!A$10:$H96,6,TRUE),"")</f>
        <v/>
      </c>
      <c r="CH96" s="10" t="str">
        <f>IFERROR(VLOOKUP(CA96,VRF_DX_KIT_In_DataList!$A$2:$I$10,7,TRUE),"")</f>
        <v/>
      </c>
      <c r="CI96" s="10" t="str">
        <f>IFERROR(VLOOKUP(CA96,VRF_DX_KIT_In_DataList!$A$2:$P$10,8,TRUE),"")</f>
        <v/>
      </c>
      <c r="CJ96" s="10" t="str">
        <f>IFERROR(VLOOKUP(CA96,VRF_DX_KIT_In_DataList!$A$2:$P$10,9,TRUE),"")</f>
        <v/>
      </c>
      <c r="CK96" s="10" t="str">
        <f>IFERROR(VLOOKUP(CA96,VRF_DX_KIT_In_DataList!$A$2:$P$10,10,TRUE),"")</f>
        <v/>
      </c>
      <c r="CL96" s="10" t="str">
        <f>IFERROR(VLOOKUP(CA96,VRF_DX_KIT_In_DataList!$A$2:$P$10,11,TRUE),"")</f>
        <v/>
      </c>
      <c r="CM96" s="10" t="str">
        <f>IFERROR(VLOOKUP(CA96,VRF_DX_KIT_In_DataList!$A$2:$P$10,12,TRUE),"")</f>
        <v/>
      </c>
      <c r="CN96" s="10" t="str">
        <f>IFERROR(VLOOKUP(CA96,VRF_DX_KIT_In_DataList!$A$2:$P$10,13,TRUE),"")</f>
        <v/>
      </c>
      <c r="CO96" s="10" t="str">
        <f>IFERROR(VLOOKUP(CA96,VRF_DX_KIT_In_DataList!$A$2:$P$10,14,TRUE),"")</f>
        <v/>
      </c>
      <c r="CP96" s="10" t="str">
        <f>IFERROR(VLOOKUP(CA96,VRF_DX_KIT_In_DataList!$A$2:$P$10,15,TRUE),"")</f>
        <v/>
      </c>
      <c r="CQ96" s="10" t="str">
        <f>IFERROR(VLOOKUP(CA96,VRF_DX_KIT_In_DataList!$A$2:$P$10,16,TRUE),"")</f>
        <v/>
      </c>
      <c r="CR96" s="10" t="str">
        <f>IF(N96&lt;&gt;"",VLOOKUP(N96,VRF_DX_KIT_In_DataList!$R96:$S145,2,FALSE),"")</f>
        <v/>
      </c>
    </row>
    <row r="97" spans="1:96" ht="13.9" customHeight="1" x14ac:dyDescent="0.15">
      <c r="A97" s="6">
        <v>96</v>
      </c>
      <c r="B97" s="6"/>
      <c r="C97" s="6"/>
      <c r="D97" s="7"/>
      <c r="E97" s="7"/>
      <c r="F97" s="6"/>
      <c r="G97" s="9"/>
      <c r="H97" s="9"/>
      <c r="I97" s="6"/>
      <c r="J97" s="9"/>
      <c r="K97" s="6"/>
      <c r="L97" s="6"/>
      <c r="M97" s="6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8">
        <f t="shared" si="4"/>
        <v>0</v>
      </c>
      <c r="CB97" s="6" t="str">
        <f>IFERROR(VLOOKUP(CA97,VRF_DX_KIT_In_DataList!$A$2:$B$10,2,TRUE),"")</f>
        <v/>
      </c>
      <c r="CC97" s="6" t="str">
        <f>IFERROR(VLOOKUP(CA97,VRF_DX_KIT_In_DataList!$A$2:$C$4,3,TRUE),"")</f>
        <v/>
      </c>
      <c r="CD97" s="6">
        <f t="shared" si="5"/>
        <v>0</v>
      </c>
      <c r="CE97" s="10" t="str">
        <f>IFERROR(VLOOKUP(CA97,VRF_DX_KIT_In_DataList!$A$2:$D$10,4,TRUE),"")</f>
        <v/>
      </c>
      <c r="CF97" s="10" t="str">
        <f>IFERROR(VLOOKUP(CA97,VRF_DX_KIT_In_DataList!$A$2:$E$10,5,TRUE),"")</f>
        <v/>
      </c>
      <c r="CG97" s="10" t="str">
        <f>IFERROR(VLOOKUP(CA97,VRF_DX_KIT_In_DataList!A$10:$H97,6,TRUE),"")</f>
        <v/>
      </c>
      <c r="CH97" s="10" t="str">
        <f>IFERROR(VLOOKUP(CA97,VRF_DX_KIT_In_DataList!$A$2:$I$10,7,TRUE),"")</f>
        <v/>
      </c>
      <c r="CI97" s="10" t="str">
        <f>IFERROR(VLOOKUP(CA97,VRF_DX_KIT_In_DataList!$A$2:$P$10,8,TRUE),"")</f>
        <v/>
      </c>
      <c r="CJ97" s="10" t="str">
        <f>IFERROR(VLOOKUP(CA97,VRF_DX_KIT_In_DataList!$A$2:$P$10,9,TRUE),"")</f>
        <v/>
      </c>
      <c r="CK97" s="10" t="str">
        <f>IFERROR(VLOOKUP(CA97,VRF_DX_KIT_In_DataList!$A$2:$P$10,10,TRUE),"")</f>
        <v/>
      </c>
      <c r="CL97" s="10" t="str">
        <f>IFERROR(VLOOKUP(CA97,VRF_DX_KIT_In_DataList!$A$2:$P$10,11,TRUE),"")</f>
        <v/>
      </c>
      <c r="CM97" s="10" t="str">
        <f>IFERROR(VLOOKUP(CA97,VRF_DX_KIT_In_DataList!$A$2:$P$10,12,TRUE),"")</f>
        <v/>
      </c>
      <c r="CN97" s="10" t="str">
        <f>IFERROR(VLOOKUP(CA97,VRF_DX_KIT_In_DataList!$A$2:$P$10,13,TRUE),"")</f>
        <v/>
      </c>
      <c r="CO97" s="10" t="str">
        <f>IFERROR(VLOOKUP(CA97,VRF_DX_KIT_In_DataList!$A$2:$P$10,14,TRUE),"")</f>
        <v/>
      </c>
      <c r="CP97" s="10" t="str">
        <f>IFERROR(VLOOKUP(CA97,VRF_DX_KIT_In_DataList!$A$2:$P$10,15,TRUE),"")</f>
        <v/>
      </c>
      <c r="CQ97" s="10" t="str">
        <f>IFERROR(VLOOKUP(CA97,VRF_DX_KIT_In_DataList!$A$2:$P$10,16,TRUE),"")</f>
        <v/>
      </c>
      <c r="CR97" s="10" t="str">
        <f>IF(N97&lt;&gt;"",VLOOKUP(N97,VRF_DX_KIT_In_DataList!$R97:$S146,2,FALSE),"")</f>
        <v/>
      </c>
    </row>
    <row r="98" spans="1:96" ht="13.9" customHeight="1" x14ac:dyDescent="0.15">
      <c r="A98" s="6">
        <v>97</v>
      </c>
      <c r="B98" s="6"/>
      <c r="C98" s="6"/>
      <c r="D98" s="7"/>
      <c r="E98" s="7"/>
      <c r="F98" s="6"/>
      <c r="G98" s="9"/>
      <c r="H98" s="9"/>
      <c r="I98" s="6"/>
      <c r="J98" s="9"/>
      <c r="K98" s="6"/>
      <c r="L98" s="6"/>
      <c r="M98" s="6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8">
        <f t="shared" si="4"/>
        <v>0</v>
      </c>
      <c r="CB98" s="6" t="str">
        <f>IFERROR(VLOOKUP(CA98,VRF_DX_KIT_In_DataList!$A$2:$B$10,2,TRUE),"")</f>
        <v/>
      </c>
      <c r="CC98" s="6" t="str">
        <f>IFERROR(VLOOKUP(CA98,VRF_DX_KIT_In_DataList!$A$2:$C$4,3,TRUE),"")</f>
        <v/>
      </c>
      <c r="CD98" s="6">
        <f t="shared" si="5"/>
        <v>0</v>
      </c>
      <c r="CE98" s="10" t="str">
        <f>IFERROR(VLOOKUP(CA98,VRF_DX_KIT_In_DataList!$A$2:$D$10,4,TRUE),"")</f>
        <v/>
      </c>
      <c r="CF98" s="10" t="str">
        <f>IFERROR(VLOOKUP(CA98,VRF_DX_KIT_In_DataList!$A$2:$E$10,5,TRUE),"")</f>
        <v/>
      </c>
      <c r="CG98" s="10" t="str">
        <f>IFERROR(VLOOKUP(CA98,VRF_DX_KIT_In_DataList!A$10:$H98,6,TRUE),"")</f>
        <v/>
      </c>
      <c r="CH98" s="10" t="str">
        <f>IFERROR(VLOOKUP(CA98,VRF_DX_KIT_In_DataList!$A$2:$I$10,7,TRUE),"")</f>
        <v/>
      </c>
      <c r="CI98" s="10" t="str">
        <f>IFERROR(VLOOKUP(CA98,VRF_DX_KIT_In_DataList!$A$2:$P$10,8,TRUE),"")</f>
        <v/>
      </c>
      <c r="CJ98" s="10" t="str">
        <f>IFERROR(VLOOKUP(CA98,VRF_DX_KIT_In_DataList!$A$2:$P$10,9,TRUE),"")</f>
        <v/>
      </c>
      <c r="CK98" s="10" t="str">
        <f>IFERROR(VLOOKUP(CA98,VRF_DX_KIT_In_DataList!$A$2:$P$10,10,TRUE),"")</f>
        <v/>
      </c>
      <c r="CL98" s="10" t="str">
        <f>IFERROR(VLOOKUP(CA98,VRF_DX_KIT_In_DataList!$A$2:$P$10,11,TRUE),"")</f>
        <v/>
      </c>
      <c r="CM98" s="10" t="str">
        <f>IFERROR(VLOOKUP(CA98,VRF_DX_KIT_In_DataList!$A$2:$P$10,12,TRUE),"")</f>
        <v/>
      </c>
      <c r="CN98" s="10" t="str">
        <f>IFERROR(VLOOKUP(CA98,VRF_DX_KIT_In_DataList!$A$2:$P$10,13,TRUE),"")</f>
        <v/>
      </c>
      <c r="CO98" s="10" t="str">
        <f>IFERROR(VLOOKUP(CA98,VRF_DX_KIT_In_DataList!$A$2:$P$10,14,TRUE),"")</f>
        <v/>
      </c>
      <c r="CP98" s="10" t="str">
        <f>IFERROR(VLOOKUP(CA98,VRF_DX_KIT_In_DataList!$A$2:$P$10,15,TRUE),"")</f>
        <v/>
      </c>
      <c r="CQ98" s="10" t="str">
        <f>IFERROR(VLOOKUP(CA98,VRF_DX_KIT_In_DataList!$A$2:$P$10,16,TRUE),"")</f>
        <v/>
      </c>
      <c r="CR98" s="10" t="str">
        <f>IF(N98&lt;&gt;"",VLOOKUP(N98,VRF_DX_KIT_In_DataList!$R98:$S147,2,FALSE),"")</f>
        <v/>
      </c>
    </row>
    <row r="99" spans="1:96" ht="13.9" customHeight="1" x14ac:dyDescent="0.15">
      <c r="A99" s="6">
        <v>98</v>
      </c>
      <c r="B99" s="6"/>
      <c r="C99" s="6"/>
      <c r="D99" s="7"/>
      <c r="E99" s="7"/>
      <c r="F99" s="6"/>
      <c r="G99" s="9"/>
      <c r="H99" s="9"/>
      <c r="I99" s="6"/>
      <c r="J99" s="9"/>
      <c r="K99" s="6"/>
      <c r="L99" s="6"/>
      <c r="M99" s="6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8">
        <f t="shared" si="4"/>
        <v>0</v>
      </c>
      <c r="CB99" s="6" t="str">
        <f>IFERROR(VLOOKUP(CA99,VRF_DX_KIT_In_DataList!$A$2:$B$10,2,TRUE),"")</f>
        <v/>
      </c>
      <c r="CC99" s="6" t="str">
        <f>IFERROR(VLOOKUP(CA99,VRF_DX_KIT_In_DataList!$A$2:$C$4,3,TRUE),"")</f>
        <v/>
      </c>
      <c r="CD99" s="6">
        <f t="shared" si="5"/>
        <v>0</v>
      </c>
      <c r="CE99" s="10" t="str">
        <f>IFERROR(VLOOKUP(CA99,VRF_DX_KIT_In_DataList!$A$2:$D$10,4,TRUE),"")</f>
        <v/>
      </c>
      <c r="CF99" s="10" t="str">
        <f>IFERROR(VLOOKUP(CA99,VRF_DX_KIT_In_DataList!$A$2:$E$10,5,TRUE),"")</f>
        <v/>
      </c>
      <c r="CG99" s="10" t="str">
        <f>IFERROR(VLOOKUP(CA99,VRF_DX_KIT_In_DataList!A$10:$H99,6,TRUE),"")</f>
        <v/>
      </c>
      <c r="CH99" s="10" t="str">
        <f>IFERROR(VLOOKUP(CA99,VRF_DX_KIT_In_DataList!$A$2:$I$10,7,TRUE),"")</f>
        <v/>
      </c>
      <c r="CI99" s="10" t="str">
        <f>IFERROR(VLOOKUP(CA99,VRF_DX_KIT_In_DataList!$A$2:$P$10,8,TRUE),"")</f>
        <v/>
      </c>
      <c r="CJ99" s="10" t="str">
        <f>IFERROR(VLOOKUP(CA99,VRF_DX_KIT_In_DataList!$A$2:$P$10,9,TRUE),"")</f>
        <v/>
      </c>
      <c r="CK99" s="10" t="str">
        <f>IFERROR(VLOOKUP(CA99,VRF_DX_KIT_In_DataList!$A$2:$P$10,10,TRUE),"")</f>
        <v/>
      </c>
      <c r="CL99" s="10" t="str">
        <f>IFERROR(VLOOKUP(CA99,VRF_DX_KIT_In_DataList!$A$2:$P$10,11,TRUE),"")</f>
        <v/>
      </c>
      <c r="CM99" s="10" t="str">
        <f>IFERROR(VLOOKUP(CA99,VRF_DX_KIT_In_DataList!$A$2:$P$10,12,TRUE),"")</f>
        <v/>
      </c>
      <c r="CN99" s="10" t="str">
        <f>IFERROR(VLOOKUP(CA99,VRF_DX_KIT_In_DataList!$A$2:$P$10,13,TRUE),"")</f>
        <v/>
      </c>
      <c r="CO99" s="10" t="str">
        <f>IFERROR(VLOOKUP(CA99,VRF_DX_KIT_In_DataList!$A$2:$P$10,14,TRUE),"")</f>
        <v/>
      </c>
      <c r="CP99" s="10" t="str">
        <f>IFERROR(VLOOKUP(CA99,VRF_DX_KIT_In_DataList!$A$2:$P$10,15,TRUE),"")</f>
        <v/>
      </c>
      <c r="CQ99" s="10" t="str">
        <f>IFERROR(VLOOKUP(CA99,VRF_DX_KIT_In_DataList!$A$2:$P$10,16,TRUE),"")</f>
        <v/>
      </c>
      <c r="CR99" s="10" t="str">
        <f>IF(N99&lt;&gt;"",VLOOKUP(N99,VRF_DX_KIT_In_DataList!$R99:$S148,2,FALSE),"")</f>
        <v/>
      </c>
    </row>
    <row r="100" spans="1:96" ht="13.9" customHeight="1" x14ac:dyDescent="0.15">
      <c r="A100" s="6">
        <v>99</v>
      </c>
      <c r="B100" s="6"/>
      <c r="C100" s="6"/>
      <c r="D100" s="7"/>
      <c r="E100" s="7"/>
      <c r="F100" s="6"/>
      <c r="G100" s="9"/>
      <c r="H100" s="9"/>
      <c r="I100" s="6"/>
      <c r="J100" s="9"/>
      <c r="K100" s="6"/>
      <c r="L100" s="6"/>
      <c r="M100" s="6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8">
        <f t="shared" si="4"/>
        <v>0</v>
      </c>
      <c r="CB100" s="6" t="str">
        <f>IFERROR(VLOOKUP(CA100,VRF_DX_KIT_In_DataList!$A$2:$B$10,2,TRUE),"")</f>
        <v/>
      </c>
      <c r="CC100" s="6" t="str">
        <f>IFERROR(VLOOKUP(CA100,VRF_DX_KIT_In_DataList!$A$2:$C$4,3,TRUE),"")</f>
        <v/>
      </c>
      <c r="CD100" s="6">
        <f t="shared" si="5"/>
        <v>0</v>
      </c>
      <c r="CE100" s="10" t="str">
        <f>IFERROR(VLOOKUP(CA100,VRF_DX_KIT_In_DataList!$A$2:$D$10,4,TRUE),"")</f>
        <v/>
      </c>
      <c r="CF100" s="10" t="str">
        <f>IFERROR(VLOOKUP(CA100,VRF_DX_KIT_In_DataList!$A$2:$E$10,5,TRUE),"")</f>
        <v/>
      </c>
      <c r="CG100" s="10" t="str">
        <f>IFERROR(VLOOKUP(CA100,VRF_DX_KIT_In_DataList!A$10:$H100,6,TRUE),"")</f>
        <v/>
      </c>
      <c r="CH100" s="10" t="str">
        <f>IFERROR(VLOOKUP(CA100,VRF_DX_KIT_In_DataList!$A$2:$I$10,7,TRUE),"")</f>
        <v/>
      </c>
      <c r="CI100" s="10" t="str">
        <f>IFERROR(VLOOKUP(CA100,VRF_DX_KIT_In_DataList!$A$2:$P$10,8,TRUE),"")</f>
        <v/>
      </c>
      <c r="CJ100" s="10" t="str">
        <f>IFERROR(VLOOKUP(CA100,VRF_DX_KIT_In_DataList!$A$2:$P$10,9,TRUE),"")</f>
        <v/>
      </c>
      <c r="CK100" s="10" t="str">
        <f>IFERROR(VLOOKUP(CA100,VRF_DX_KIT_In_DataList!$A$2:$P$10,10,TRUE),"")</f>
        <v/>
      </c>
      <c r="CL100" s="10" t="str">
        <f>IFERROR(VLOOKUP(CA100,VRF_DX_KIT_In_DataList!$A$2:$P$10,11,TRUE),"")</f>
        <v/>
      </c>
      <c r="CM100" s="10" t="str">
        <f>IFERROR(VLOOKUP(CA100,VRF_DX_KIT_In_DataList!$A$2:$P$10,12,TRUE),"")</f>
        <v/>
      </c>
      <c r="CN100" s="10" t="str">
        <f>IFERROR(VLOOKUP(CA100,VRF_DX_KIT_In_DataList!$A$2:$P$10,13,TRUE),"")</f>
        <v/>
      </c>
      <c r="CO100" s="10" t="str">
        <f>IFERROR(VLOOKUP(CA100,VRF_DX_KIT_In_DataList!$A$2:$P$10,14,TRUE),"")</f>
        <v/>
      </c>
      <c r="CP100" s="10" t="str">
        <f>IFERROR(VLOOKUP(CA100,VRF_DX_KIT_In_DataList!$A$2:$P$10,15,TRUE),"")</f>
        <v/>
      </c>
      <c r="CQ100" s="10" t="str">
        <f>IFERROR(VLOOKUP(CA100,VRF_DX_KIT_In_DataList!$A$2:$P$10,16,TRUE),"")</f>
        <v/>
      </c>
      <c r="CR100" s="10" t="str">
        <f>IF(N100&lt;&gt;"",VLOOKUP(N100,VRF_DX_KIT_In_DataList!$R100:$S149,2,FALSE),"")</f>
        <v/>
      </c>
    </row>
    <row r="101" spans="1:96" ht="13.9" customHeight="1" x14ac:dyDescent="0.15">
      <c r="A101" s="6">
        <v>100</v>
      </c>
      <c r="B101" s="6"/>
      <c r="C101" s="6"/>
      <c r="D101" s="7"/>
      <c r="E101" s="7"/>
      <c r="F101" s="6"/>
      <c r="G101" s="9"/>
      <c r="H101" s="9"/>
      <c r="I101" s="6"/>
      <c r="J101" s="9"/>
      <c r="K101" s="6"/>
      <c r="L101" s="6"/>
      <c r="M101" s="6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8">
        <f t="shared" si="4"/>
        <v>0</v>
      </c>
      <c r="CB101" s="6" t="str">
        <f>IFERROR(VLOOKUP(CA101,VRF_DX_KIT_In_DataList!$A$2:$B$10,2,TRUE),"")</f>
        <v/>
      </c>
      <c r="CC101" s="6" t="str">
        <f>IFERROR(VLOOKUP(CA101,VRF_DX_KIT_In_DataList!$A$2:$C$4,3,TRUE),"")</f>
        <v/>
      </c>
      <c r="CD101" s="6">
        <f t="shared" si="5"/>
        <v>0</v>
      </c>
      <c r="CE101" s="10" t="str">
        <f>IFERROR(VLOOKUP(CA101,VRF_DX_KIT_In_DataList!$A$2:$D$10,4,TRUE),"")</f>
        <v/>
      </c>
      <c r="CF101" s="10" t="str">
        <f>IFERROR(VLOOKUP(CA101,VRF_DX_KIT_In_DataList!$A$2:$E$10,5,TRUE),"")</f>
        <v/>
      </c>
      <c r="CG101" s="10" t="str">
        <f>IFERROR(VLOOKUP(CA101,VRF_DX_KIT_In_DataList!A$10:$H101,6,TRUE),"")</f>
        <v/>
      </c>
      <c r="CH101" s="10" t="str">
        <f>IFERROR(VLOOKUP(CA101,VRF_DX_KIT_In_DataList!$A$2:$I$10,7,TRUE),"")</f>
        <v/>
      </c>
      <c r="CI101" s="10" t="str">
        <f>IFERROR(VLOOKUP(CA101,VRF_DX_KIT_In_DataList!$A$2:$P$10,8,TRUE),"")</f>
        <v/>
      </c>
      <c r="CJ101" s="10" t="str">
        <f>IFERROR(VLOOKUP(CA101,VRF_DX_KIT_In_DataList!$A$2:$P$10,9,TRUE),"")</f>
        <v/>
      </c>
      <c r="CK101" s="10" t="str">
        <f>IFERROR(VLOOKUP(CA101,VRF_DX_KIT_In_DataList!$A$2:$P$10,10,TRUE),"")</f>
        <v/>
      </c>
      <c r="CL101" s="10" t="str">
        <f>IFERROR(VLOOKUP(CA101,VRF_DX_KIT_In_DataList!$A$2:$P$10,11,TRUE),"")</f>
        <v/>
      </c>
      <c r="CM101" s="10" t="str">
        <f>IFERROR(VLOOKUP(CA101,VRF_DX_KIT_In_DataList!$A$2:$P$10,12,TRUE),"")</f>
        <v/>
      </c>
      <c r="CN101" s="10" t="str">
        <f>IFERROR(VLOOKUP(CA101,VRF_DX_KIT_In_DataList!$A$2:$P$10,13,TRUE),"")</f>
        <v/>
      </c>
      <c r="CO101" s="10" t="str">
        <f>IFERROR(VLOOKUP(CA101,VRF_DX_KIT_In_DataList!$A$2:$P$10,14,TRUE),"")</f>
        <v/>
      </c>
      <c r="CP101" s="10" t="str">
        <f>IFERROR(VLOOKUP(CA101,VRF_DX_KIT_In_DataList!$A$2:$P$10,15,TRUE),"")</f>
        <v/>
      </c>
      <c r="CQ101" s="10" t="str">
        <f>IFERROR(VLOOKUP(CA101,VRF_DX_KIT_In_DataList!$A$2:$P$10,16,TRUE),"")</f>
        <v/>
      </c>
      <c r="CR101" s="10" t="str">
        <f>IF(N101&lt;&gt;"",VLOOKUP(N101,VRF_DX_KIT_In_DataList!$R101:$S150,2,FALSE),"")</f>
        <v/>
      </c>
    </row>
  </sheetData>
  <phoneticPr fontId="2"/>
  <dataValidations count="5">
    <dataValidation type="whole" allowBlank="1" showInputMessage="1" showErrorMessage="1" sqref="J2:J101" xr:uid="{00000000-0002-0000-0200-000000000000}">
      <formula1>10</formula1>
      <formula2>100</formula2>
    </dataValidation>
    <dataValidation type="whole" allowBlank="1" showInputMessage="1" showErrorMessage="1" sqref="H2:H101" xr:uid="{00000000-0002-0000-0200-000001000000}">
      <formula1>20</formula1>
      <formula2>100</formula2>
    </dataValidation>
    <dataValidation type="whole" allowBlank="1" showInputMessage="1" showErrorMessage="1" sqref="G2:G101" xr:uid="{00000000-0002-0000-0200-000002000000}">
      <formula1>10</formula1>
      <formula2>40</formula2>
    </dataValidation>
    <dataValidation type="whole" allowBlank="1" showInputMessage="1" showErrorMessage="1" sqref="K2:K101 CD2:CD101" xr:uid="{00000000-0002-0000-0200-000003000000}">
      <formula1>0</formula1>
      <formula2>1000000</formula2>
    </dataValidation>
    <dataValidation type="decimal" allowBlank="1" showInputMessage="1" showErrorMessage="1" sqref="E5" xr:uid="{00000000-0002-0000-0200-000005000000}">
      <formula1>0</formula1>
      <formula2>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FB5E963-1F65-41EE-A4B2-6D0A019536B6}">
          <x14:formula1>
            <xm:f>VRF_DX_KIT_In_DataList!$A$2:$A$100</xm:f>
          </x14:formula1>
          <xm:sqref>D2:D101</xm:sqref>
        </x14:dataValidation>
        <x14:dataValidation type="list" allowBlank="1" showInputMessage="1" showErrorMessage="1" xr:uid="{D4276395-3C35-442F-AF0E-B9CE798238E0}">
          <x14:formula1>
            <xm:f>OFFSET(VRF_DX_KIT_In_DataList!$R$2:$R$51,0,0,COUNTA(VRF_DX_KIT_In_DataList!$R$2:$R$51),1)</xm:f>
          </x14:formula1>
          <xm:sqref>N2:N101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9B1E-DCCD-4578-8F7D-5281F5CF403C}">
  <sheetPr>
    <tabColor theme="4" tint="-0.249977111117893"/>
  </sheetPr>
  <dimension ref="A1:S100"/>
  <sheetViews>
    <sheetView zoomScale="50" zoomScaleNormal="50" workbookViewId="0"/>
  </sheetViews>
  <sheetFormatPr defaultRowHeight="13.5" x14ac:dyDescent="0.15"/>
  <sheetData>
    <row r="1" spans="1:19" x14ac:dyDescent="0.15">
      <c r="A1" s="61" t="s">
        <v>76</v>
      </c>
      <c r="B1" s="62" t="s">
        <v>41</v>
      </c>
      <c r="C1" s="62" t="s">
        <v>42</v>
      </c>
      <c r="D1" s="63" t="s">
        <v>45</v>
      </c>
      <c r="E1" s="63" t="s">
        <v>46</v>
      </c>
      <c r="F1" s="63" t="s">
        <v>47</v>
      </c>
      <c r="G1" s="63" t="s">
        <v>48</v>
      </c>
      <c r="H1" s="63" t="s">
        <v>49</v>
      </c>
      <c r="I1" s="63" t="s">
        <v>50</v>
      </c>
      <c r="J1" s="63" t="s">
        <v>51</v>
      </c>
      <c r="K1" s="63" t="s">
        <v>52</v>
      </c>
      <c r="L1" s="63" t="s">
        <v>53</v>
      </c>
      <c r="M1" s="63" t="s">
        <v>77</v>
      </c>
      <c r="N1" s="63" t="s">
        <v>78</v>
      </c>
      <c r="O1" s="63" t="s">
        <v>79</v>
      </c>
      <c r="P1" s="63" t="s">
        <v>57</v>
      </c>
      <c r="Q1" s="16"/>
      <c r="R1" s="22" t="s">
        <v>80</v>
      </c>
      <c r="S1" s="22" t="s">
        <v>81</v>
      </c>
    </row>
    <row r="2" spans="1:19" x14ac:dyDescent="0.15">
      <c r="A2" s="2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6"/>
      <c r="R2" s="64"/>
      <c r="S2" s="25"/>
    </row>
    <row r="3" spans="1:19" x14ac:dyDescent="0.15">
      <c r="A3" s="2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16"/>
      <c r="R3" s="64"/>
      <c r="S3" s="25"/>
    </row>
    <row r="4" spans="1:19" x14ac:dyDescent="0.15">
      <c r="A4" s="2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16"/>
      <c r="R4" s="64"/>
      <c r="S4" s="25"/>
    </row>
    <row r="5" spans="1:19" x14ac:dyDescent="0.15">
      <c r="A5" s="2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16"/>
      <c r="R5" s="64"/>
      <c r="S5" s="25"/>
    </row>
    <row r="6" spans="1:19" x14ac:dyDescent="0.15">
      <c r="A6" s="2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16"/>
      <c r="R6" s="64"/>
      <c r="S6" s="25"/>
    </row>
    <row r="7" spans="1:19" x14ac:dyDescent="0.15">
      <c r="A7" s="2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6"/>
      <c r="R7" s="64"/>
      <c r="S7" s="25"/>
    </row>
    <row r="8" spans="1:19" x14ac:dyDescent="0.15">
      <c r="A8" s="2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16"/>
      <c r="R8" s="64"/>
      <c r="S8" s="25"/>
    </row>
    <row r="9" spans="1:19" x14ac:dyDescent="0.15">
      <c r="A9" s="2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16"/>
      <c r="R9" s="64"/>
      <c r="S9" s="25"/>
    </row>
    <row r="10" spans="1:19" x14ac:dyDescent="0.15">
      <c r="A10" s="2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16"/>
      <c r="R10" s="64"/>
      <c r="S10" s="25"/>
    </row>
    <row r="11" spans="1:19" x14ac:dyDescent="0.1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16"/>
      <c r="R11" s="64"/>
      <c r="S11" s="25"/>
    </row>
    <row r="12" spans="1:19" x14ac:dyDescent="0.1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16"/>
      <c r="R12" s="64"/>
      <c r="S12" s="25"/>
    </row>
    <row r="13" spans="1:19" x14ac:dyDescent="0.1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16"/>
      <c r="R13" s="64"/>
      <c r="S13" s="25"/>
    </row>
    <row r="14" spans="1:19" x14ac:dyDescent="0.1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16"/>
      <c r="R14" s="64"/>
      <c r="S14" s="25"/>
    </row>
    <row r="15" spans="1:19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16"/>
      <c r="R15" s="64"/>
      <c r="S15" s="25"/>
    </row>
    <row r="16" spans="1:19" x14ac:dyDescent="0.1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16"/>
      <c r="R16" s="64"/>
      <c r="S16" s="25"/>
    </row>
    <row r="17" spans="1:19" x14ac:dyDescent="0.1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6"/>
      <c r="R17" s="64"/>
      <c r="S17" s="25"/>
    </row>
    <row r="18" spans="1:19" x14ac:dyDescent="0.1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16"/>
      <c r="R18" s="64"/>
      <c r="S18" s="25"/>
    </row>
    <row r="19" spans="1:19" x14ac:dyDescent="0.1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16"/>
      <c r="R19" s="64"/>
      <c r="S19" s="25"/>
    </row>
    <row r="20" spans="1:19" x14ac:dyDescent="0.1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16"/>
      <c r="R20" s="64"/>
      <c r="S20" s="25"/>
    </row>
    <row r="21" spans="1:19" x14ac:dyDescent="0.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16"/>
      <c r="R21" s="64"/>
      <c r="S21" s="25"/>
    </row>
    <row r="22" spans="1:19" x14ac:dyDescent="0.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16"/>
      <c r="R22" s="64"/>
      <c r="S22" s="25"/>
    </row>
    <row r="23" spans="1:19" x14ac:dyDescent="0.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16"/>
      <c r="R23" s="64"/>
      <c r="S23" s="25"/>
    </row>
    <row r="24" spans="1:19" x14ac:dyDescent="0.1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16"/>
      <c r="R24" s="64"/>
      <c r="S24" s="25"/>
    </row>
    <row r="25" spans="1:19" x14ac:dyDescent="0.1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16"/>
      <c r="R25" s="64"/>
      <c r="S25" s="25"/>
    </row>
    <row r="26" spans="1:19" x14ac:dyDescent="0.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16"/>
      <c r="R26" s="64"/>
      <c r="S26" s="25"/>
    </row>
    <row r="27" spans="1:19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16"/>
      <c r="R27" s="64"/>
      <c r="S27" s="25"/>
    </row>
    <row r="28" spans="1:19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16"/>
      <c r="R28" s="64"/>
      <c r="S28" s="25"/>
    </row>
    <row r="29" spans="1:19" x14ac:dyDescent="0.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16"/>
      <c r="R29" s="64"/>
      <c r="S29" s="25"/>
    </row>
    <row r="30" spans="1:19" x14ac:dyDescent="0.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16"/>
      <c r="R30" s="64"/>
      <c r="S30" s="25"/>
    </row>
    <row r="31" spans="1:19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16"/>
      <c r="R31" s="64"/>
      <c r="S31" s="25"/>
    </row>
    <row r="32" spans="1:19" x14ac:dyDescent="0.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16"/>
      <c r="R32" s="64"/>
      <c r="S32" s="25"/>
    </row>
    <row r="33" spans="1:19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16"/>
      <c r="R33" s="64"/>
      <c r="S33" s="25"/>
    </row>
    <row r="34" spans="1:19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16"/>
      <c r="R34" s="64"/>
      <c r="S34" s="25"/>
    </row>
    <row r="35" spans="1:19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16"/>
      <c r="R35" s="64"/>
      <c r="S35" s="25"/>
    </row>
    <row r="36" spans="1:19" x14ac:dyDescent="0.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16"/>
      <c r="R36" s="64"/>
      <c r="S36" s="25"/>
    </row>
    <row r="37" spans="1:19" x14ac:dyDescent="0.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16"/>
      <c r="R37" s="64"/>
      <c r="S37" s="25"/>
    </row>
    <row r="38" spans="1:19" x14ac:dyDescent="0.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16"/>
      <c r="R38" s="64"/>
      <c r="S38" s="25"/>
    </row>
    <row r="39" spans="1:19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16"/>
      <c r="R39" s="64"/>
      <c r="S39" s="25"/>
    </row>
    <row r="40" spans="1:19" x14ac:dyDescent="0.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16"/>
      <c r="R40" s="64"/>
      <c r="S40" s="25"/>
    </row>
    <row r="41" spans="1:19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16"/>
      <c r="R41" s="64"/>
      <c r="S41" s="25"/>
    </row>
    <row r="42" spans="1:19" x14ac:dyDescent="0.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16"/>
      <c r="R42" s="64"/>
      <c r="S42" s="25"/>
    </row>
    <row r="43" spans="1:19" x14ac:dyDescent="0.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16"/>
      <c r="R43" s="64"/>
      <c r="S43" s="25"/>
    </row>
    <row r="44" spans="1:19" x14ac:dyDescent="0.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16"/>
      <c r="R44" s="64"/>
      <c r="S44" s="25"/>
    </row>
    <row r="45" spans="1:19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16"/>
      <c r="R45" s="64"/>
      <c r="S45" s="25"/>
    </row>
    <row r="46" spans="1:19" x14ac:dyDescent="0.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16"/>
      <c r="R46" s="64"/>
      <c r="S46" s="25"/>
    </row>
    <row r="47" spans="1:19" x14ac:dyDescent="0.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16"/>
      <c r="R47" s="64"/>
      <c r="S47" s="25"/>
    </row>
    <row r="48" spans="1:19" x14ac:dyDescent="0.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16"/>
      <c r="R48" s="64"/>
      <c r="S48" s="25"/>
    </row>
    <row r="49" spans="1:19" x14ac:dyDescent="0.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6"/>
      <c r="R49" s="64"/>
      <c r="S49" s="25"/>
    </row>
    <row r="50" spans="1:19" x14ac:dyDescent="0.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16"/>
      <c r="R50" s="64"/>
      <c r="S50" s="25"/>
    </row>
    <row r="51" spans="1:19" x14ac:dyDescent="0.1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16"/>
      <c r="R51" s="64"/>
      <c r="S51" s="25"/>
    </row>
    <row r="52" spans="1:19" x14ac:dyDescent="0.1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16"/>
      <c r="R52" s="16"/>
      <c r="S52" s="16"/>
    </row>
    <row r="53" spans="1:19" x14ac:dyDescent="0.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16"/>
      <c r="R53" s="16"/>
      <c r="S53" s="16"/>
    </row>
    <row r="54" spans="1:19" x14ac:dyDescent="0.1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16"/>
      <c r="R54" s="16"/>
      <c r="S54" s="16"/>
    </row>
    <row r="55" spans="1:19" x14ac:dyDescent="0.1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16"/>
      <c r="R55" s="16"/>
      <c r="S55" s="16"/>
    </row>
    <row r="56" spans="1:19" x14ac:dyDescent="0.1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16"/>
      <c r="R56" s="16"/>
      <c r="S56" s="16"/>
    </row>
    <row r="57" spans="1:19" x14ac:dyDescent="0.1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16"/>
      <c r="R57" s="16"/>
      <c r="S57" s="16"/>
    </row>
    <row r="58" spans="1:19" x14ac:dyDescent="0.1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16"/>
      <c r="R58" s="16"/>
      <c r="S58" s="16"/>
    </row>
    <row r="59" spans="1:19" x14ac:dyDescent="0.1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16"/>
      <c r="R59" s="16"/>
      <c r="S59" s="16"/>
    </row>
    <row r="60" spans="1:19" x14ac:dyDescent="0.1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16"/>
      <c r="R60" s="16"/>
      <c r="S60" s="16"/>
    </row>
    <row r="61" spans="1:19" x14ac:dyDescent="0.1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16"/>
      <c r="R61" s="16"/>
      <c r="S61" s="16"/>
    </row>
    <row r="62" spans="1:19" x14ac:dyDescent="0.1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16"/>
      <c r="R62" s="16"/>
      <c r="S62" s="16"/>
    </row>
    <row r="63" spans="1:19" x14ac:dyDescent="0.1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16"/>
      <c r="R63" s="16"/>
      <c r="S63" s="16"/>
    </row>
    <row r="64" spans="1:19" x14ac:dyDescent="0.1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16"/>
      <c r="R64" s="16"/>
      <c r="S64" s="16"/>
    </row>
    <row r="65" spans="1:19" x14ac:dyDescent="0.1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16"/>
      <c r="R65" s="16"/>
      <c r="S65" s="16"/>
    </row>
    <row r="66" spans="1:19" x14ac:dyDescent="0.1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16"/>
      <c r="R66" s="16"/>
      <c r="S66" s="16"/>
    </row>
    <row r="67" spans="1:19" x14ac:dyDescent="0.1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16"/>
      <c r="R67" s="16"/>
      <c r="S67" s="16"/>
    </row>
    <row r="68" spans="1:19" x14ac:dyDescent="0.1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16"/>
      <c r="R68" s="16"/>
      <c r="S68" s="16"/>
    </row>
    <row r="69" spans="1:19" x14ac:dyDescent="0.1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16"/>
      <c r="R69" s="16"/>
      <c r="S69" s="16"/>
    </row>
    <row r="70" spans="1:19" x14ac:dyDescent="0.1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16"/>
      <c r="R70" s="16"/>
      <c r="S70" s="16"/>
    </row>
    <row r="71" spans="1:19" x14ac:dyDescent="0.1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16"/>
      <c r="R71" s="16"/>
      <c r="S71" s="16"/>
    </row>
    <row r="72" spans="1:19" x14ac:dyDescent="0.1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16"/>
      <c r="R72" s="16"/>
      <c r="S72" s="16"/>
    </row>
    <row r="73" spans="1:19" x14ac:dyDescent="0.1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16"/>
      <c r="R73" s="16"/>
      <c r="S73" s="16"/>
    </row>
    <row r="74" spans="1:19" x14ac:dyDescent="0.1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16"/>
      <c r="R74" s="16"/>
      <c r="S74" s="16"/>
    </row>
    <row r="75" spans="1:19" x14ac:dyDescent="0.1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16"/>
      <c r="R75" s="16"/>
      <c r="S75" s="16"/>
    </row>
    <row r="76" spans="1:19" x14ac:dyDescent="0.1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16"/>
      <c r="R76" s="16"/>
      <c r="S76" s="16"/>
    </row>
    <row r="77" spans="1:19" x14ac:dyDescent="0.1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16"/>
      <c r="R77" s="16"/>
      <c r="S77" s="16"/>
    </row>
    <row r="78" spans="1:19" x14ac:dyDescent="0.1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16"/>
      <c r="R78" s="16"/>
      <c r="S78" s="16"/>
    </row>
    <row r="79" spans="1:19" x14ac:dyDescent="0.1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16"/>
      <c r="R79" s="16"/>
      <c r="S79" s="16"/>
    </row>
    <row r="80" spans="1:19" x14ac:dyDescent="0.1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16"/>
      <c r="R80" s="16"/>
      <c r="S80" s="16"/>
    </row>
    <row r="81" spans="1:19" x14ac:dyDescent="0.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16"/>
      <c r="R81" s="16"/>
      <c r="S81" s="16"/>
    </row>
    <row r="82" spans="1:19" x14ac:dyDescent="0.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16"/>
      <c r="R82" s="16"/>
      <c r="S82" s="16"/>
    </row>
    <row r="83" spans="1:19" x14ac:dyDescent="0.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16"/>
      <c r="R83" s="16"/>
      <c r="S83" s="16"/>
    </row>
    <row r="84" spans="1:19" x14ac:dyDescent="0.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16"/>
      <c r="R84" s="16"/>
      <c r="S84" s="16"/>
    </row>
    <row r="85" spans="1:19" x14ac:dyDescent="0.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16"/>
      <c r="R85" s="16"/>
      <c r="S85" s="16"/>
    </row>
    <row r="86" spans="1:19" x14ac:dyDescent="0.1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16"/>
      <c r="R86" s="16"/>
      <c r="S86" s="16"/>
    </row>
    <row r="87" spans="1:19" x14ac:dyDescent="0.1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16"/>
      <c r="R87" s="16"/>
      <c r="S87" s="16"/>
    </row>
    <row r="88" spans="1:19" x14ac:dyDescent="0.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16"/>
      <c r="R88" s="16"/>
      <c r="S88" s="16"/>
    </row>
    <row r="89" spans="1:19" x14ac:dyDescent="0.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16"/>
      <c r="R89" s="16"/>
      <c r="S89" s="16"/>
    </row>
    <row r="90" spans="1:19" x14ac:dyDescent="0.1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16"/>
      <c r="R90" s="16"/>
      <c r="S90" s="16"/>
    </row>
    <row r="91" spans="1:19" x14ac:dyDescent="0.1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16"/>
      <c r="R91" s="16"/>
      <c r="S91" s="16"/>
    </row>
    <row r="92" spans="1:19" x14ac:dyDescent="0.1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16"/>
      <c r="R92" s="16"/>
      <c r="S92" s="16"/>
    </row>
    <row r="93" spans="1:19" x14ac:dyDescent="0.15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16"/>
      <c r="R93" s="16"/>
      <c r="S93" s="16"/>
    </row>
    <row r="94" spans="1:19" x14ac:dyDescent="0.15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16"/>
      <c r="R94" s="16"/>
      <c r="S94" s="16"/>
    </row>
    <row r="95" spans="1:19" x14ac:dyDescent="0.1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16"/>
      <c r="R95" s="16"/>
      <c r="S95" s="16"/>
    </row>
    <row r="96" spans="1:19" x14ac:dyDescent="0.15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16"/>
      <c r="R96" s="16"/>
      <c r="S96" s="16"/>
    </row>
    <row r="97" spans="1:19" x14ac:dyDescent="0.15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16"/>
      <c r="R97" s="16"/>
      <c r="S97" s="16"/>
    </row>
    <row r="98" spans="1:19" x14ac:dyDescent="0.15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16"/>
      <c r="R98" s="16"/>
      <c r="S98" s="16"/>
    </row>
    <row r="99" spans="1:19" x14ac:dyDescent="0.15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16"/>
      <c r="R99" s="16"/>
      <c r="S99" s="16"/>
    </row>
    <row r="100" spans="1:19" x14ac:dyDescent="0.15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16"/>
      <c r="R100" s="16"/>
      <c r="S100" s="16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8854F-12F4-494D-A6A5-966D6B0BB496}">
  <sheetPr>
    <tabColor theme="4" tint="-0.249977111117893"/>
  </sheetPr>
  <dimension ref="A1:CR108"/>
  <sheetViews>
    <sheetView workbookViewId="0">
      <selection activeCell="B2" sqref="B2 B2"/>
    </sheetView>
  </sheetViews>
  <sheetFormatPr defaultRowHeight="13.5" x14ac:dyDescent="0.15"/>
  <cols>
    <col min="1" max="2" width="9.125" style="16" customWidth="1"/>
    <col min="3" max="3" width="12.375" style="16" customWidth="1"/>
    <col min="4" max="5" width="11.875" style="16" customWidth="1"/>
    <col min="6" max="6" width="9.125" style="16" customWidth="1"/>
    <col min="7" max="8" width="17.5" style="16" customWidth="1"/>
    <col min="9" max="9" width="14.875" style="16" customWidth="1"/>
    <col min="10" max="10" width="9.125" style="16" customWidth="1"/>
    <col min="11" max="11" width="10" style="16" customWidth="1"/>
    <col min="12" max="12" width="18" style="16" customWidth="1"/>
    <col min="13" max="13" width="16.5" style="16" customWidth="1"/>
    <col min="14" max="14" width="23.625" style="16" customWidth="1"/>
    <col min="15" max="15" width="15.625" style="16" customWidth="1"/>
    <col min="16" max="16" width="28.375" style="16" customWidth="1"/>
    <col min="17" max="17" width="9.125" style="16" customWidth="1"/>
    <col min="18" max="18" width="10.25" style="16" customWidth="1"/>
    <col min="19" max="19" width="12.625" style="16" customWidth="1"/>
    <col min="20" max="20" width="11.5" style="16" customWidth="1"/>
    <col min="21" max="22" width="9.125" style="16" customWidth="1"/>
    <col min="23" max="23" width="12.125" style="16" customWidth="1"/>
    <col min="24" max="24" width="11.625" style="16" customWidth="1"/>
    <col min="25" max="26" width="9.125" style="16" customWidth="1"/>
    <col min="27" max="27" width="17.5" style="16" customWidth="1"/>
    <col min="28" max="28" width="18.875" style="16" customWidth="1"/>
    <col min="29" max="29" width="17.75" style="16" customWidth="1"/>
    <col min="30" max="31" width="9.125" style="16" customWidth="1"/>
    <col min="32" max="77" width="0" style="16" hidden="1" customWidth="1"/>
    <col min="78" max="78" width="9.125" style="16" customWidth="1"/>
    <col min="79" max="96" width="0" style="16" hidden="1" customWidth="1"/>
  </cols>
  <sheetData>
    <row r="1" spans="1:96" ht="13.9" customHeight="1" x14ac:dyDescent="0.15">
      <c r="A1" s="4" t="s">
        <v>0</v>
      </c>
      <c r="B1" s="11" t="s">
        <v>1</v>
      </c>
      <c r="C1" s="11" t="s">
        <v>2</v>
      </c>
      <c r="D1" s="55" t="s">
        <v>39</v>
      </c>
      <c r="E1" s="4" t="s">
        <v>40</v>
      </c>
      <c r="F1" s="56" t="s">
        <v>41</v>
      </c>
      <c r="G1" s="55" t="s">
        <v>82</v>
      </c>
      <c r="H1" s="55" t="s">
        <v>83</v>
      </c>
      <c r="I1" s="55" t="s">
        <v>84</v>
      </c>
      <c r="J1" s="55" t="s">
        <v>13</v>
      </c>
      <c r="K1" s="56" t="s">
        <v>42</v>
      </c>
      <c r="L1" s="55" t="s">
        <v>85</v>
      </c>
      <c r="M1" s="55" t="s">
        <v>86</v>
      </c>
      <c r="N1" s="55" t="s">
        <v>43</v>
      </c>
      <c r="O1" s="11" t="s">
        <v>44</v>
      </c>
      <c r="P1" s="67" t="s">
        <v>22</v>
      </c>
      <c r="Q1" s="65" t="s">
        <v>23</v>
      </c>
      <c r="R1" s="10" t="s">
        <v>45</v>
      </c>
      <c r="S1" s="10" t="s">
        <v>46</v>
      </c>
      <c r="T1" s="10" t="s">
        <v>47</v>
      </c>
      <c r="U1" s="10" t="s">
        <v>48</v>
      </c>
      <c r="V1" s="10" t="s">
        <v>49</v>
      </c>
      <c r="W1" s="10" t="s">
        <v>50</v>
      </c>
      <c r="X1" s="10" t="s">
        <v>51</v>
      </c>
      <c r="Y1" s="10" t="s">
        <v>52</v>
      </c>
      <c r="Z1" s="10" t="s">
        <v>53</v>
      </c>
      <c r="AA1" s="10" t="s">
        <v>54</v>
      </c>
      <c r="AB1" s="10" t="s">
        <v>55</v>
      </c>
      <c r="AC1" s="10" t="s">
        <v>56</v>
      </c>
      <c r="AD1" s="10" t="s">
        <v>57</v>
      </c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 s="57" t="s">
        <v>87</v>
      </c>
      <c r="CB1" s="57" t="s">
        <v>88</v>
      </c>
      <c r="CC1" s="57" t="s">
        <v>89</v>
      </c>
      <c r="CD1" s="58" t="s">
        <v>90</v>
      </c>
      <c r="CE1" s="59" t="s">
        <v>91</v>
      </c>
      <c r="CF1" s="59" t="s">
        <v>92</v>
      </c>
      <c r="CG1" s="59" t="s">
        <v>93</v>
      </c>
      <c r="CH1" s="59" t="s">
        <v>94</v>
      </c>
      <c r="CI1" s="59" t="s">
        <v>95</v>
      </c>
      <c r="CJ1" s="59" t="s">
        <v>96</v>
      </c>
      <c r="CK1" s="59" t="s">
        <v>97</v>
      </c>
      <c r="CL1" s="59" t="s">
        <v>98</v>
      </c>
      <c r="CM1" s="59" t="s">
        <v>99</v>
      </c>
      <c r="CN1" s="59" t="s">
        <v>100</v>
      </c>
      <c r="CO1" s="59" t="s">
        <v>101</v>
      </c>
      <c r="CP1" s="59" t="s">
        <v>102</v>
      </c>
      <c r="CQ1" s="60" t="s">
        <v>103</v>
      </c>
      <c r="CR1" s="18" t="s">
        <v>104</v>
      </c>
    </row>
    <row r="2" spans="1:96" ht="13.9" customHeight="1" x14ac:dyDescent="0.15">
      <c r="A2" s="6">
        <v>1</v>
      </c>
      <c r="B2" s="6"/>
      <c r="C2" s="6"/>
      <c r="D2" s="7"/>
      <c r="E2" s="7"/>
      <c r="F2" s="6"/>
      <c r="G2" s="9"/>
      <c r="H2" s="9"/>
      <c r="I2" s="9"/>
      <c r="J2" s="9"/>
      <c r="K2" s="6"/>
      <c r="L2" s="9"/>
      <c r="M2" s="9"/>
      <c r="N2" s="6"/>
      <c r="O2" s="6"/>
      <c r="P2" s="6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55">
        <f t="shared" ref="CA2:CA33" si="0">D2</f>
        <v>0</v>
      </c>
      <c r="CB2" s="6" t="str">
        <f>IFERROR(VLOOKUP(CA2,VRF_DX_KIT_OAU_DataList!$A$2:$B$10,2,TRUE),"")</f>
        <v/>
      </c>
      <c r="CC2" s="6" t="str">
        <f>IFERROR(VLOOKUP(CA2,VRF_DX_KIT_OAU_DataList!$A$2:$C$4,3,TRUE),"")</f>
        <v/>
      </c>
      <c r="CD2" s="6">
        <f t="shared" ref="CD2:CD33" si="1">IFERROR(F2*188,"")</f>
        <v>0</v>
      </c>
      <c r="CE2" s="10" t="str">
        <f>IFERROR(VLOOKUP(CA2,VRF_DX_KIT_OAU_DataList!$A$2:$D$10,4,TRUE),"")</f>
        <v/>
      </c>
      <c r="CF2" s="10" t="str">
        <f>IFERROR(VLOOKUP(CA2,VRF_DX_KIT_OAU_DataList!$A$2:$E$10,5,TRUE),"")</f>
        <v/>
      </c>
      <c r="CG2" s="10" t="str">
        <f>IFERROR(VLOOKUP(CA2,VRF_DX_KIT_OAU_DataList!A2:$H$10,6,TRUE),"")</f>
        <v/>
      </c>
      <c r="CH2" s="10" t="str">
        <f>IFERROR(VLOOKUP(CA2,VRF_DX_KIT_OAU_DataList!$A$2:$I$10,7,TRUE),"")</f>
        <v/>
      </c>
      <c r="CI2" s="10" t="str">
        <f>IFERROR(VLOOKUP(CA2,VRF_DX_KIT_OAU_DataList!$A$2:$P$10,8,TRUE),"")</f>
        <v/>
      </c>
      <c r="CJ2" s="10" t="str">
        <f>IFERROR(VLOOKUP(CA2,VRF_DX_KIT_OAU_DataList!$A$2:$P$10,9,TRUE),"")</f>
        <v/>
      </c>
      <c r="CK2" s="10" t="str">
        <f>IFERROR(VLOOKUP(CA2,VRF_DX_KIT_OAU_DataList!$A$2:$P$10,10,TRUE),"")</f>
        <v/>
      </c>
      <c r="CL2" s="10" t="str">
        <f>IFERROR(VLOOKUP(CA2,VRF_DX_KIT_OAU_DataList!$A$2:$P$10,11,TRUE),"")</f>
        <v/>
      </c>
      <c r="CM2" s="10" t="str">
        <f>IFERROR(VLOOKUP(CA2,VRF_DX_KIT_OAU_DataList!$A$2:$P$10,12,TRUE),"")</f>
        <v/>
      </c>
      <c r="CN2" s="10" t="str">
        <f>IFERROR(VLOOKUP(CA2,VRF_DX_KIT_OAU_DataList!$A$2:$P$10,13,TRUE),"")</f>
        <v/>
      </c>
      <c r="CO2" s="10" t="str">
        <f>IFERROR(VLOOKUP(CA2,VRF_DX_KIT_OAU_DataList!$A$2:$P$10,14,TRUE),"")</f>
        <v/>
      </c>
      <c r="CP2" s="10" t="str">
        <f>IFERROR(VLOOKUP(CA2,VRF_DX_KIT_OAU_DataList!$A$2:$P$10,15,TRUE),"")</f>
        <v/>
      </c>
      <c r="CQ2" s="10" t="str">
        <f>IFERROR(VLOOKUP(CA2,VRF_DX_KIT_OAU_DataList!$A$2:$P$10,16,TRUE),"")</f>
        <v/>
      </c>
      <c r="CR2" s="6" t="str">
        <f>IF(Q2&lt;&gt;"",VLOOKUP(Q2,VRF_DX_KIT_OAU_DataList!$R2:$S51,2,FALSE),"")</f>
        <v/>
      </c>
    </row>
    <row r="3" spans="1:96" ht="13.9" customHeight="1" x14ac:dyDescent="0.15">
      <c r="A3" s="6">
        <v>2</v>
      </c>
      <c r="B3" s="6"/>
      <c r="C3" s="6"/>
      <c r="D3" s="7"/>
      <c r="E3" s="7"/>
      <c r="F3" s="6"/>
      <c r="G3" s="9"/>
      <c r="H3" s="9"/>
      <c r="I3" s="9"/>
      <c r="J3" s="9"/>
      <c r="K3" s="6"/>
      <c r="L3" s="9"/>
      <c r="M3" s="9"/>
      <c r="N3" s="6"/>
      <c r="O3" s="6"/>
      <c r="P3" s="6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55">
        <f t="shared" si="0"/>
        <v>0</v>
      </c>
      <c r="CB3" s="6" t="str">
        <f>IFERROR(VLOOKUP(CA3,VRF_DX_KIT_OAU_DataList!$A$2:$B$10,2,TRUE),"")</f>
        <v/>
      </c>
      <c r="CC3" s="6" t="str">
        <f>IFERROR(VLOOKUP(CA3,VRF_DX_KIT_OAU_DataList!$A$2:$C$4,3,TRUE),"")</f>
        <v/>
      </c>
      <c r="CD3" s="6">
        <f t="shared" si="1"/>
        <v>0</v>
      </c>
      <c r="CE3" s="10" t="str">
        <f>IFERROR(VLOOKUP(CA3,VRF_DX_KIT_OAU_DataList!$A$2:$D$10,4,TRUE),"")</f>
        <v/>
      </c>
      <c r="CF3" s="10" t="str">
        <f>IFERROR(VLOOKUP(CA3,VRF_DX_KIT_OAU_DataList!$A$2:$E$10,5,TRUE),"")</f>
        <v/>
      </c>
      <c r="CG3" s="10" t="str">
        <f>IFERROR(VLOOKUP(CA3,VRF_DX_KIT_OAU_DataList!A3:$H$10,6,TRUE),"")</f>
        <v/>
      </c>
      <c r="CH3" s="10" t="str">
        <f>IFERROR(VLOOKUP(CA3,VRF_DX_KIT_OAU_DataList!$A$2:$I$10,7,TRUE),"")</f>
        <v/>
      </c>
      <c r="CI3" s="10" t="str">
        <f>IFERROR(VLOOKUP(CA3,VRF_DX_KIT_OAU_DataList!$A$2:$P$10,8,TRUE),"")</f>
        <v/>
      </c>
      <c r="CJ3" s="10" t="str">
        <f>IFERROR(VLOOKUP(CA3,VRF_DX_KIT_OAU_DataList!$A$2:$P$10,9,TRUE),"")</f>
        <v/>
      </c>
      <c r="CK3" s="10" t="str">
        <f>IFERROR(VLOOKUP(CA3,VRF_DX_KIT_OAU_DataList!$A$2:$P$10,10,TRUE),"")</f>
        <v/>
      </c>
      <c r="CL3" s="10" t="str">
        <f>IFERROR(VLOOKUP(CA3,VRF_DX_KIT_OAU_DataList!$A$2:$P$10,11,TRUE),"")</f>
        <v/>
      </c>
      <c r="CM3" s="10" t="str">
        <f>IFERROR(VLOOKUP(CA3,VRF_DX_KIT_OAU_DataList!$A$2:$P$10,12,TRUE),"")</f>
        <v/>
      </c>
      <c r="CN3" s="10" t="str">
        <f>IFERROR(VLOOKUP(CA3,VRF_DX_KIT_OAU_DataList!$A$2:$P$10,13,TRUE),"")</f>
        <v/>
      </c>
      <c r="CO3" s="10" t="str">
        <f>IFERROR(VLOOKUP(CA3,VRF_DX_KIT_OAU_DataList!$A$2:$P$10,14,TRUE),"")</f>
        <v/>
      </c>
      <c r="CP3" s="10" t="str">
        <f>IFERROR(VLOOKUP(CA3,VRF_DX_KIT_OAU_DataList!$A$2:$P$10,15,TRUE),"")</f>
        <v/>
      </c>
      <c r="CQ3" s="10" t="str">
        <f>IFERROR(VLOOKUP(CA3,VRF_DX_KIT_OAU_DataList!$A$2:$P$10,16,TRUE),"")</f>
        <v/>
      </c>
      <c r="CR3" s="10" t="str">
        <f>IF(Q3&lt;&gt;"",VLOOKUP(Q3,VRF_DX_KIT_OAU_DataList!$R3:$S52,2,FALSE),"")</f>
        <v/>
      </c>
    </row>
    <row r="4" spans="1:96" ht="13.9" customHeight="1" x14ac:dyDescent="0.15">
      <c r="A4" s="6">
        <v>3</v>
      </c>
      <c r="B4" s="6"/>
      <c r="C4" s="6"/>
      <c r="D4" s="7"/>
      <c r="E4" s="7"/>
      <c r="F4" s="6"/>
      <c r="G4" s="9"/>
      <c r="H4" s="9"/>
      <c r="I4" s="9"/>
      <c r="J4" s="9"/>
      <c r="K4" s="6"/>
      <c r="L4" s="9"/>
      <c r="M4" s="9"/>
      <c r="N4" s="6"/>
      <c r="O4" s="6"/>
      <c r="P4" s="6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55">
        <f t="shared" si="0"/>
        <v>0</v>
      </c>
      <c r="CB4" s="6" t="str">
        <f>IFERROR(VLOOKUP(CA4,VRF_DX_KIT_OAU_DataList!$A$2:$B$10,2,TRUE),"")</f>
        <v/>
      </c>
      <c r="CC4" s="6" t="str">
        <f>IFERROR(VLOOKUP(CA4,VRF_DX_KIT_OAU_DataList!$A$2:$C$4,3,TRUE),"")</f>
        <v/>
      </c>
      <c r="CD4" s="6">
        <f t="shared" si="1"/>
        <v>0</v>
      </c>
      <c r="CE4" s="10" t="str">
        <f>IFERROR(VLOOKUP(CA4,VRF_DX_KIT_OAU_DataList!$A$2:$D$10,4,TRUE),"")</f>
        <v/>
      </c>
      <c r="CF4" s="10" t="str">
        <f>IFERROR(VLOOKUP(CA4,VRF_DX_KIT_OAU_DataList!$A$2:$E$10,5,TRUE),"")</f>
        <v/>
      </c>
      <c r="CG4" s="10" t="str">
        <f>IFERROR(VLOOKUP(CA4,VRF_DX_KIT_OAU_DataList!A4:$H$10,6,TRUE),"")</f>
        <v/>
      </c>
      <c r="CH4" s="10" t="str">
        <f>IFERROR(VLOOKUP(CA4,VRF_DX_KIT_OAU_DataList!$A$2:$I$10,7,TRUE),"")</f>
        <v/>
      </c>
      <c r="CI4" s="10" t="str">
        <f>IFERROR(VLOOKUP(CA4,VRF_DX_KIT_OAU_DataList!$A$2:$P$10,8,TRUE),"")</f>
        <v/>
      </c>
      <c r="CJ4" s="10" t="str">
        <f>IFERROR(VLOOKUP(CA4,VRF_DX_KIT_OAU_DataList!$A$2:$P$10,9,TRUE),"")</f>
        <v/>
      </c>
      <c r="CK4" s="10" t="str">
        <f>IFERROR(VLOOKUP(CA4,VRF_DX_KIT_OAU_DataList!$A$2:$P$10,10,TRUE),"")</f>
        <v/>
      </c>
      <c r="CL4" s="10" t="str">
        <f>IFERROR(VLOOKUP(CA4,VRF_DX_KIT_OAU_DataList!$A$2:$P$10,11,TRUE),"")</f>
        <v/>
      </c>
      <c r="CM4" s="10" t="str">
        <f>IFERROR(VLOOKUP(CA4,VRF_DX_KIT_OAU_DataList!$A$2:$P$10,12,TRUE),"")</f>
        <v/>
      </c>
      <c r="CN4" s="10" t="str">
        <f>IFERROR(VLOOKUP(CA4,VRF_DX_KIT_OAU_DataList!$A$2:$P$10,13,TRUE),"")</f>
        <v/>
      </c>
      <c r="CO4" s="10" t="str">
        <f>IFERROR(VLOOKUP(CA4,VRF_DX_KIT_OAU_DataList!$A$2:$P$10,14,TRUE),"")</f>
        <v/>
      </c>
      <c r="CP4" s="10" t="str">
        <f>IFERROR(VLOOKUP(CA4,VRF_DX_KIT_OAU_DataList!$A$2:$P$10,15,TRUE),"")</f>
        <v/>
      </c>
      <c r="CQ4" s="10" t="str">
        <f>IFERROR(VLOOKUP(CA4,VRF_DX_KIT_OAU_DataList!$A$2:$P$10,16,TRUE),"")</f>
        <v/>
      </c>
      <c r="CR4" s="10" t="str">
        <f>IF(Q4&lt;&gt;"",VLOOKUP(Q4,VRF_DX_KIT_OAU_DataList!$R4:$S53,2,FALSE),"")</f>
        <v/>
      </c>
    </row>
    <row r="5" spans="1:96" ht="13.9" customHeight="1" x14ac:dyDescent="0.15">
      <c r="A5" s="6">
        <v>4</v>
      </c>
      <c r="B5" s="6"/>
      <c r="C5" s="6"/>
      <c r="D5" s="7"/>
      <c r="E5" s="7"/>
      <c r="F5" s="6"/>
      <c r="G5" s="9"/>
      <c r="H5" s="9"/>
      <c r="I5" s="9"/>
      <c r="J5" s="9"/>
      <c r="K5" s="6"/>
      <c r="L5" s="9"/>
      <c r="M5" s="9"/>
      <c r="N5" s="6"/>
      <c r="O5" s="6"/>
      <c r="P5" s="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55">
        <f t="shared" si="0"/>
        <v>0</v>
      </c>
      <c r="CB5" s="6" t="str">
        <f>IFERROR(VLOOKUP(CA5,VRF_DX_KIT_OAU_DataList!$A$2:$B$10,2,TRUE),"")</f>
        <v/>
      </c>
      <c r="CC5" s="6" t="str">
        <f>IFERROR(VLOOKUP(CA5,VRF_DX_KIT_OAU_DataList!$A$2:$C$4,3,TRUE),"")</f>
        <v/>
      </c>
      <c r="CD5" s="6">
        <f t="shared" si="1"/>
        <v>0</v>
      </c>
      <c r="CE5" s="10" t="str">
        <f>IFERROR(VLOOKUP(CA5,VRF_DX_KIT_OAU_DataList!$A$2:$D$10,4,TRUE),"")</f>
        <v/>
      </c>
      <c r="CF5" s="10" t="str">
        <f>IFERROR(VLOOKUP(CA5,VRF_DX_KIT_OAU_DataList!$A$2:$E$10,5,TRUE),"")</f>
        <v/>
      </c>
      <c r="CG5" s="10" t="str">
        <f>IFERROR(VLOOKUP(CA5,VRF_DX_KIT_OAU_DataList!A5:$H$10,6,TRUE),"")</f>
        <v/>
      </c>
      <c r="CH5" s="10" t="str">
        <f>IFERROR(VLOOKUP(CA5,VRF_DX_KIT_OAU_DataList!$A$2:$I$10,7,TRUE),"")</f>
        <v/>
      </c>
      <c r="CI5" s="10" t="str">
        <f>IFERROR(VLOOKUP(CA5,VRF_DX_KIT_OAU_DataList!$A$2:$P$10,8,TRUE),"")</f>
        <v/>
      </c>
      <c r="CJ5" s="10" t="str">
        <f>IFERROR(VLOOKUP(CA5,VRF_DX_KIT_OAU_DataList!$A$2:$P$10,9,TRUE),"")</f>
        <v/>
      </c>
      <c r="CK5" s="10" t="str">
        <f>IFERROR(VLOOKUP(CA5,VRF_DX_KIT_OAU_DataList!$A$2:$P$10,10,TRUE),"")</f>
        <v/>
      </c>
      <c r="CL5" s="10" t="str">
        <f>IFERROR(VLOOKUP(CA5,VRF_DX_KIT_OAU_DataList!$A$2:$P$10,11,TRUE),"")</f>
        <v/>
      </c>
      <c r="CM5" s="10" t="str">
        <f>IFERROR(VLOOKUP(CA5,VRF_DX_KIT_OAU_DataList!$A$2:$P$10,12,TRUE),"")</f>
        <v/>
      </c>
      <c r="CN5" s="10" t="str">
        <f>IFERROR(VLOOKUP(CA5,VRF_DX_KIT_OAU_DataList!$A$2:$P$10,13,TRUE),"")</f>
        <v/>
      </c>
      <c r="CO5" s="10" t="str">
        <f>IFERROR(VLOOKUP(CA5,VRF_DX_KIT_OAU_DataList!$A$2:$P$10,14,TRUE),"")</f>
        <v/>
      </c>
      <c r="CP5" s="10" t="str">
        <f>IFERROR(VLOOKUP(CA5,VRF_DX_KIT_OAU_DataList!$A$2:$P$10,15,TRUE),"")</f>
        <v/>
      </c>
      <c r="CQ5" s="10" t="str">
        <f>IFERROR(VLOOKUP(CA5,VRF_DX_KIT_OAU_DataList!$A$2:$P$10,16,TRUE),"")</f>
        <v/>
      </c>
      <c r="CR5" s="10" t="str">
        <f>IF(Q5&lt;&gt;"",VLOOKUP(Q5,VRF_DX_KIT_OAU_DataList!$R5:$S54,2,FALSE),"")</f>
        <v/>
      </c>
    </row>
    <row r="6" spans="1:96" ht="13.9" customHeight="1" x14ac:dyDescent="0.15">
      <c r="A6" s="6">
        <v>5</v>
      </c>
      <c r="B6" s="6"/>
      <c r="C6" s="6"/>
      <c r="D6" s="7"/>
      <c r="E6" s="7"/>
      <c r="F6" s="6"/>
      <c r="G6" s="9"/>
      <c r="H6" s="9"/>
      <c r="I6" s="9"/>
      <c r="J6" s="9"/>
      <c r="K6" s="6"/>
      <c r="L6" s="9"/>
      <c r="M6" s="9"/>
      <c r="N6" s="6"/>
      <c r="O6" s="6"/>
      <c r="P6" s="6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55">
        <f t="shared" si="0"/>
        <v>0</v>
      </c>
      <c r="CB6" s="6" t="str">
        <f>IFERROR(VLOOKUP(CA6,VRF_DX_KIT_OAU_DataList!$A$2:$B$10,2,TRUE),"")</f>
        <v/>
      </c>
      <c r="CC6" s="6" t="str">
        <f>IFERROR(VLOOKUP(CA6,VRF_DX_KIT_OAU_DataList!$A$2:$C$4,3,TRUE),"")</f>
        <v/>
      </c>
      <c r="CD6" s="6">
        <f t="shared" si="1"/>
        <v>0</v>
      </c>
      <c r="CE6" s="10" t="str">
        <f>IFERROR(VLOOKUP(CA6,VRF_DX_KIT_OAU_DataList!$A$2:$D$10,4,TRUE),"")</f>
        <v/>
      </c>
      <c r="CF6" s="10" t="str">
        <f>IFERROR(VLOOKUP(CA6,VRF_DX_KIT_OAU_DataList!$A$2:$E$10,5,TRUE),"")</f>
        <v/>
      </c>
      <c r="CG6" s="10" t="str">
        <f>IFERROR(VLOOKUP(CA6,VRF_DX_KIT_OAU_DataList!A6:$H$10,6,TRUE),"")</f>
        <v/>
      </c>
      <c r="CH6" s="10" t="str">
        <f>IFERROR(VLOOKUP(CA6,VRF_DX_KIT_OAU_DataList!$A$2:$I$10,7,TRUE),"")</f>
        <v/>
      </c>
      <c r="CI6" s="10" t="str">
        <f>IFERROR(VLOOKUP(CA6,VRF_DX_KIT_OAU_DataList!$A$2:$P$10,8,TRUE),"")</f>
        <v/>
      </c>
      <c r="CJ6" s="10" t="str">
        <f>IFERROR(VLOOKUP(CA6,VRF_DX_KIT_OAU_DataList!$A$2:$P$10,9,TRUE),"")</f>
        <v/>
      </c>
      <c r="CK6" s="10" t="str">
        <f>IFERROR(VLOOKUP(CA6,VRF_DX_KIT_OAU_DataList!$A$2:$P$10,10,TRUE),"")</f>
        <v/>
      </c>
      <c r="CL6" s="10" t="str">
        <f>IFERROR(VLOOKUP(CA6,VRF_DX_KIT_OAU_DataList!$A$2:$P$10,11,TRUE),"")</f>
        <v/>
      </c>
      <c r="CM6" s="10" t="str">
        <f>IFERROR(VLOOKUP(CA6,VRF_DX_KIT_OAU_DataList!$A$2:$P$10,12,TRUE),"")</f>
        <v/>
      </c>
      <c r="CN6" s="10" t="str">
        <f>IFERROR(VLOOKUP(CA6,VRF_DX_KIT_OAU_DataList!$A$2:$P$10,13,TRUE),"")</f>
        <v/>
      </c>
      <c r="CO6" s="10" t="str">
        <f>IFERROR(VLOOKUP(CA6,VRF_DX_KIT_OAU_DataList!$A$2:$P$10,14,TRUE),"")</f>
        <v/>
      </c>
      <c r="CP6" s="10" t="str">
        <f>IFERROR(VLOOKUP(CA6,VRF_DX_KIT_OAU_DataList!$A$2:$P$10,15,TRUE),"")</f>
        <v/>
      </c>
      <c r="CQ6" s="10" t="str">
        <f>IFERROR(VLOOKUP(CA6,VRF_DX_KIT_OAU_DataList!$A$2:$P$10,16,TRUE),"")</f>
        <v/>
      </c>
      <c r="CR6" s="10" t="str">
        <f>IF(Q6&lt;&gt;"",VLOOKUP(Q6,VRF_DX_KIT_OAU_DataList!$R6:$S55,2,FALSE),"")</f>
        <v/>
      </c>
    </row>
    <row r="7" spans="1:96" ht="13.9" customHeight="1" x14ac:dyDescent="0.15">
      <c r="A7" s="6">
        <v>6</v>
      </c>
      <c r="B7" s="6"/>
      <c r="C7" s="6"/>
      <c r="D7" s="7"/>
      <c r="E7" s="7"/>
      <c r="F7" s="6"/>
      <c r="G7" s="9"/>
      <c r="H7" s="9"/>
      <c r="I7" s="9"/>
      <c r="J7" s="9"/>
      <c r="K7" s="6"/>
      <c r="L7" s="9"/>
      <c r="M7" s="9"/>
      <c r="N7" s="6"/>
      <c r="O7" s="6"/>
      <c r="P7" s="6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55">
        <f t="shared" si="0"/>
        <v>0</v>
      </c>
      <c r="CB7" s="6" t="str">
        <f>IFERROR(VLOOKUP(CA7,VRF_DX_KIT_OAU_DataList!$A$2:$B$10,2,TRUE),"")</f>
        <v/>
      </c>
      <c r="CC7" s="6" t="str">
        <f>IFERROR(VLOOKUP(CA7,VRF_DX_KIT_OAU_DataList!$A$2:$C$4,3,TRUE),"")</f>
        <v/>
      </c>
      <c r="CD7" s="6">
        <f t="shared" si="1"/>
        <v>0</v>
      </c>
      <c r="CE7" s="10" t="str">
        <f>IFERROR(VLOOKUP(CA7,VRF_DX_KIT_OAU_DataList!$A$2:$D$10,4,TRUE),"")</f>
        <v/>
      </c>
      <c r="CF7" s="10" t="str">
        <f>IFERROR(VLOOKUP(CA7,VRF_DX_KIT_OAU_DataList!$A$2:$E$10,5,TRUE),"")</f>
        <v/>
      </c>
      <c r="CG7" s="10" t="str">
        <f>IFERROR(VLOOKUP(CA7,VRF_DX_KIT_OAU_DataList!A7:$H$10,6,TRUE),"")</f>
        <v/>
      </c>
      <c r="CH7" s="10" t="str">
        <f>IFERROR(VLOOKUP(CA7,VRF_DX_KIT_OAU_DataList!$A$2:$I$10,7,TRUE),"")</f>
        <v/>
      </c>
      <c r="CI7" s="10" t="str">
        <f>IFERROR(VLOOKUP(CA7,VRF_DX_KIT_OAU_DataList!$A$2:$P$10,8,TRUE),"")</f>
        <v/>
      </c>
      <c r="CJ7" s="10" t="str">
        <f>IFERROR(VLOOKUP(CA7,VRF_DX_KIT_OAU_DataList!$A$2:$P$10,9,TRUE),"")</f>
        <v/>
      </c>
      <c r="CK7" s="10" t="str">
        <f>IFERROR(VLOOKUP(CA7,VRF_DX_KIT_OAU_DataList!$A$2:$P$10,10,TRUE),"")</f>
        <v/>
      </c>
      <c r="CL7" s="10" t="str">
        <f>IFERROR(VLOOKUP(CA7,VRF_DX_KIT_OAU_DataList!$A$2:$P$10,11,TRUE),"")</f>
        <v/>
      </c>
      <c r="CM7" s="10" t="str">
        <f>IFERROR(VLOOKUP(CA7,VRF_DX_KIT_OAU_DataList!$A$2:$P$10,12,TRUE),"")</f>
        <v/>
      </c>
      <c r="CN7" s="10" t="str">
        <f>IFERROR(VLOOKUP(CA7,VRF_DX_KIT_OAU_DataList!$A$2:$P$10,13,TRUE),"")</f>
        <v/>
      </c>
      <c r="CO7" s="10" t="str">
        <f>IFERROR(VLOOKUP(CA7,VRF_DX_KIT_OAU_DataList!$A$2:$P$10,14,TRUE),"")</f>
        <v/>
      </c>
      <c r="CP7" s="10" t="str">
        <f>IFERROR(VLOOKUP(CA7,VRF_DX_KIT_OAU_DataList!$A$2:$P$10,15,TRUE),"")</f>
        <v/>
      </c>
      <c r="CQ7" s="10" t="str">
        <f>IFERROR(VLOOKUP(CA7,VRF_DX_KIT_OAU_DataList!$A$2:$P$10,16,TRUE),"")</f>
        <v/>
      </c>
      <c r="CR7" s="10" t="str">
        <f>IF(Q7&lt;&gt;"",VLOOKUP(Q7,VRF_DX_KIT_OAU_DataList!$R7:$S56,2,FALSE),"")</f>
        <v/>
      </c>
    </row>
    <row r="8" spans="1:96" ht="13.9" customHeight="1" x14ac:dyDescent="0.15">
      <c r="A8" s="6">
        <v>7</v>
      </c>
      <c r="B8" s="6"/>
      <c r="C8" s="6"/>
      <c r="D8" s="7"/>
      <c r="E8" s="7"/>
      <c r="F8" s="6"/>
      <c r="G8" s="9"/>
      <c r="H8" s="9"/>
      <c r="I8" s="9"/>
      <c r="J8" s="9"/>
      <c r="K8" s="6"/>
      <c r="L8" s="9"/>
      <c r="M8" s="9"/>
      <c r="N8" s="6"/>
      <c r="O8" s="6"/>
      <c r="P8" s="6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55">
        <f t="shared" si="0"/>
        <v>0</v>
      </c>
      <c r="CB8" s="6" t="str">
        <f>IFERROR(VLOOKUP(CA8,VRF_DX_KIT_OAU_DataList!$A$2:$B$10,2,TRUE),"")</f>
        <v/>
      </c>
      <c r="CC8" s="6" t="str">
        <f>IFERROR(VLOOKUP(CA8,VRF_DX_KIT_OAU_DataList!$A$2:$C$4,3,TRUE),"")</f>
        <v/>
      </c>
      <c r="CD8" s="6">
        <f t="shared" si="1"/>
        <v>0</v>
      </c>
      <c r="CE8" s="10" t="str">
        <f>IFERROR(VLOOKUP(CA8,VRF_DX_KIT_OAU_DataList!$A$2:$D$10,4,TRUE),"")</f>
        <v/>
      </c>
      <c r="CF8" s="10" t="str">
        <f>IFERROR(VLOOKUP(CA8,VRF_DX_KIT_OAU_DataList!$A$2:$E$10,5,TRUE),"")</f>
        <v/>
      </c>
      <c r="CG8" s="10" t="str">
        <f>IFERROR(VLOOKUP(CA8,VRF_DX_KIT_OAU_DataList!A8:$H$10,6,TRUE),"")</f>
        <v/>
      </c>
      <c r="CH8" s="10" t="str">
        <f>IFERROR(VLOOKUP(CA8,VRF_DX_KIT_OAU_DataList!$A$2:$I$10,7,TRUE),"")</f>
        <v/>
      </c>
      <c r="CI8" s="10" t="str">
        <f>IFERROR(VLOOKUP(CA8,VRF_DX_KIT_OAU_DataList!$A$2:$P$10,8,TRUE),"")</f>
        <v/>
      </c>
      <c r="CJ8" s="10" t="str">
        <f>IFERROR(VLOOKUP(CA8,VRF_DX_KIT_OAU_DataList!$A$2:$P$10,9,TRUE),"")</f>
        <v/>
      </c>
      <c r="CK8" s="10" t="str">
        <f>IFERROR(VLOOKUP(CA8,VRF_DX_KIT_OAU_DataList!$A$2:$P$10,10,TRUE),"")</f>
        <v/>
      </c>
      <c r="CL8" s="10" t="str">
        <f>IFERROR(VLOOKUP(CA8,VRF_DX_KIT_OAU_DataList!$A$2:$P$10,11,TRUE),"")</f>
        <v/>
      </c>
      <c r="CM8" s="10" t="str">
        <f>IFERROR(VLOOKUP(CA8,VRF_DX_KIT_OAU_DataList!$A$2:$P$10,12,TRUE),"")</f>
        <v/>
      </c>
      <c r="CN8" s="10" t="str">
        <f>IFERROR(VLOOKUP(CA8,VRF_DX_KIT_OAU_DataList!$A$2:$P$10,13,TRUE),"")</f>
        <v/>
      </c>
      <c r="CO8" s="10" t="str">
        <f>IFERROR(VLOOKUP(CA8,VRF_DX_KIT_OAU_DataList!$A$2:$P$10,14,TRUE),"")</f>
        <v/>
      </c>
      <c r="CP8" s="10" t="str">
        <f>IFERROR(VLOOKUP(CA8,VRF_DX_KIT_OAU_DataList!$A$2:$P$10,15,TRUE),"")</f>
        <v/>
      </c>
      <c r="CQ8" s="10" t="str">
        <f>IFERROR(VLOOKUP(CA8,VRF_DX_KIT_OAU_DataList!$A$2:$P$10,16,TRUE),"")</f>
        <v/>
      </c>
      <c r="CR8" s="10" t="str">
        <f>IF(Q8&lt;&gt;"",VLOOKUP(Q8,VRF_DX_KIT_OAU_DataList!$R8:$S57,2,FALSE),"")</f>
        <v/>
      </c>
    </row>
    <row r="9" spans="1:96" ht="13.9" customHeight="1" x14ac:dyDescent="0.15">
      <c r="A9" s="6">
        <v>8</v>
      </c>
      <c r="B9" s="6"/>
      <c r="C9" s="6"/>
      <c r="D9" s="7"/>
      <c r="E9" s="7"/>
      <c r="F9" s="6"/>
      <c r="G9" s="9"/>
      <c r="H9" s="9"/>
      <c r="I9" s="9"/>
      <c r="J9" s="9"/>
      <c r="K9" s="6"/>
      <c r="L9" s="9"/>
      <c r="M9" s="9"/>
      <c r="N9" s="6"/>
      <c r="O9" s="6"/>
      <c r="P9" s="6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55">
        <f t="shared" si="0"/>
        <v>0</v>
      </c>
      <c r="CB9" s="6" t="str">
        <f>IFERROR(VLOOKUP(CA9,VRF_DX_KIT_OAU_DataList!$A$2:$B$10,2,TRUE),"")</f>
        <v/>
      </c>
      <c r="CC9" s="6" t="str">
        <f>IFERROR(VLOOKUP(CA9,VRF_DX_KIT_OAU_DataList!$A$2:$C$4,3,TRUE),"")</f>
        <v/>
      </c>
      <c r="CD9" s="6">
        <f t="shared" si="1"/>
        <v>0</v>
      </c>
      <c r="CE9" s="10" t="str">
        <f>IFERROR(VLOOKUP(CA9,VRF_DX_KIT_OAU_DataList!$A$2:$D$10,4,TRUE),"")</f>
        <v/>
      </c>
      <c r="CF9" s="10" t="str">
        <f>IFERROR(VLOOKUP(CA9,VRF_DX_KIT_OAU_DataList!$A$2:$E$10,5,TRUE),"")</f>
        <v/>
      </c>
      <c r="CG9" s="10" t="str">
        <f>IFERROR(VLOOKUP(CA9,VRF_DX_KIT_OAU_DataList!A9:$H$10,6,TRUE),"")</f>
        <v/>
      </c>
      <c r="CH9" s="10" t="str">
        <f>IFERROR(VLOOKUP(CA9,VRF_DX_KIT_OAU_DataList!$A$2:$I$10,7,TRUE),"")</f>
        <v/>
      </c>
      <c r="CI9" s="10" t="str">
        <f>IFERROR(VLOOKUP(CA9,VRF_DX_KIT_OAU_DataList!$A$2:$P$10,8,TRUE),"")</f>
        <v/>
      </c>
      <c r="CJ9" s="10" t="str">
        <f>IFERROR(VLOOKUP(CA9,VRF_DX_KIT_OAU_DataList!$A$2:$P$10,9,TRUE),"")</f>
        <v/>
      </c>
      <c r="CK9" s="10" t="str">
        <f>IFERROR(VLOOKUP(CA9,VRF_DX_KIT_OAU_DataList!$A$2:$P$10,10,TRUE),"")</f>
        <v/>
      </c>
      <c r="CL9" s="10" t="str">
        <f>IFERROR(VLOOKUP(CA9,VRF_DX_KIT_OAU_DataList!$A$2:$P$10,11,TRUE),"")</f>
        <v/>
      </c>
      <c r="CM9" s="10" t="str">
        <f>IFERROR(VLOOKUP(CA9,VRF_DX_KIT_OAU_DataList!$A$2:$P$10,12,TRUE),"")</f>
        <v/>
      </c>
      <c r="CN9" s="10" t="str">
        <f>IFERROR(VLOOKUP(CA9,VRF_DX_KIT_OAU_DataList!$A$2:$P$10,13,TRUE),"")</f>
        <v/>
      </c>
      <c r="CO9" s="10" t="str">
        <f>IFERROR(VLOOKUP(CA9,VRF_DX_KIT_OAU_DataList!$A$2:$P$10,14,TRUE),"")</f>
        <v/>
      </c>
      <c r="CP9" s="10" t="str">
        <f>IFERROR(VLOOKUP(CA9,VRF_DX_KIT_OAU_DataList!$A$2:$P$10,15,TRUE),"")</f>
        <v/>
      </c>
      <c r="CQ9" s="10" t="str">
        <f>IFERROR(VLOOKUP(CA9,VRF_DX_KIT_OAU_DataList!$A$2:$P$10,16,TRUE),"")</f>
        <v/>
      </c>
      <c r="CR9" s="10" t="str">
        <f>IF(Q9&lt;&gt;"",VLOOKUP(Q9,VRF_DX_KIT_OAU_DataList!$R9:$S58,2,FALSE),"")</f>
        <v/>
      </c>
    </row>
    <row r="10" spans="1:96" ht="13.9" customHeight="1" x14ac:dyDescent="0.15">
      <c r="A10" s="6">
        <v>9</v>
      </c>
      <c r="B10" s="6"/>
      <c r="C10" s="6"/>
      <c r="D10" s="7"/>
      <c r="E10" s="7"/>
      <c r="F10" s="6"/>
      <c r="G10" s="9"/>
      <c r="H10" s="9"/>
      <c r="I10" s="9"/>
      <c r="J10" s="9"/>
      <c r="K10" s="6"/>
      <c r="L10" s="9"/>
      <c r="M10" s="9"/>
      <c r="N10" s="6"/>
      <c r="O10" s="6"/>
      <c r="P10" s="6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55">
        <f t="shared" si="0"/>
        <v>0</v>
      </c>
      <c r="CB10" s="6" t="str">
        <f>IFERROR(VLOOKUP(CA10,VRF_DX_KIT_OAU_DataList!$A$2:$B$10,2,TRUE),"")</f>
        <v/>
      </c>
      <c r="CC10" s="6" t="str">
        <f>IFERROR(VLOOKUP(CA10,VRF_DX_KIT_OAU_DataList!$A$2:$C$4,3,TRUE),"")</f>
        <v/>
      </c>
      <c r="CD10" s="6">
        <f t="shared" si="1"/>
        <v>0</v>
      </c>
      <c r="CE10" s="10" t="str">
        <f>IFERROR(VLOOKUP(CA10,VRF_DX_KIT_OAU_DataList!$A$2:$D$10,4,TRUE),"")</f>
        <v/>
      </c>
      <c r="CF10" s="10" t="str">
        <f>IFERROR(VLOOKUP(CA10,VRF_DX_KIT_OAU_DataList!$A$2:$E$10,5,TRUE),"")</f>
        <v/>
      </c>
      <c r="CG10" s="10" t="str">
        <f>IFERROR(VLOOKUP(CA10,VRF_DX_KIT_OAU_DataList!A10:$H$10,6,TRUE),"")</f>
        <v/>
      </c>
      <c r="CH10" s="10" t="str">
        <f>IFERROR(VLOOKUP(CA10,VRF_DX_KIT_OAU_DataList!$A$2:$I$10,7,TRUE),"")</f>
        <v/>
      </c>
      <c r="CI10" s="10" t="str">
        <f>IFERROR(VLOOKUP(CA10,VRF_DX_KIT_OAU_DataList!$A$2:$P$10,8,TRUE),"")</f>
        <v/>
      </c>
      <c r="CJ10" s="10" t="str">
        <f>IFERROR(VLOOKUP(CA10,VRF_DX_KIT_OAU_DataList!$A$2:$P$10,9,TRUE),"")</f>
        <v/>
      </c>
      <c r="CK10" s="10" t="str">
        <f>IFERROR(VLOOKUP(CA10,VRF_DX_KIT_OAU_DataList!$A$2:$P$10,10,TRUE),"")</f>
        <v/>
      </c>
      <c r="CL10" s="10" t="str">
        <f>IFERROR(VLOOKUP(CA10,VRF_DX_KIT_OAU_DataList!$A$2:$P$10,11,TRUE),"")</f>
        <v/>
      </c>
      <c r="CM10" s="10" t="str">
        <f>IFERROR(VLOOKUP(CA10,VRF_DX_KIT_OAU_DataList!$A$2:$P$10,12,TRUE),"")</f>
        <v/>
      </c>
      <c r="CN10" s="10" t="str">
        <f>IFERROR(VLOOKUP(CA10,VRF_DX_KIT_OAU_DataList!$A$2:$P$10,13,TRUE),"")</f>
        <v/>
      </c>
      <c r="CO10" s="10" t="str">
        <f>IFERROR(VLOOKUP(CA10,VRF_DX_KIT_OAU_DataList!$A$2:$P$10,14,TRUE),"")</f>
        <v/>
      </c>
      <c r="CP10" s="10" t="str">
        <f>IFERROR(VLOOKUP(CA10,VRF_DX_KIT_OAU_DataList!$A$2:$P$10,15,TRUE),"")</f>
        <v/>
      </c>
      <c r="CQ10" s="10" t="str">
        <f>IFERROR(VLOOKUP(CA10,VRF_DX_KIT_OAU_DataList!$A$2:$P$10,16,TRUE),"")</f>
        <v/>
      </c>
      <c r="CR10" s="10" t="str">
        <f>IF(Q10&lt;&gt;"",VLOOKUP(Q10,VRF_DX_KIT_OAU_DataList!$R10:$S59,2,FALSE),"")</f>
        <v/>
      </c>
    </row>
    <row r="11" spans="1:96" ht="13.9" customHeight="1" x14ac:dyDescent="0.15">
      <c r="A11" s="6">
        <v>10</v>
      </c>
      <c r="B11" s="6"/>
      <c r="C11" s="6"/>
      <c r="D11" s="7"/>
      <c r="E11" s="7"/>
      <c r="F11" s="6"/>
      <c r="G11" s="9"/>
      <c r="H11" s="9"/>
      <c r="I11" s="9"/>
      <c r="J11" s="9"/>
      <c r="K11" s="6"/>
      <c r="L11" s="9"/>
      <c r="M11" s="9"/>
      <c r="N11" s="6"/>
      <c r="O11" s="6"/>
      <c r="P11" s="6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55">
        <f t="shared" si="0"/>
        <v>0</v>
      </c>
      <c r="CB11" s="6" t="str">
        <f>IFERROR(VLOOKUP(CA11,VRF_DX_KIT_OAU_DataList!$A$2:$B$10,2,TRUE),"")</f>
        <v/>
      </c>
      <c r="CC11" s="6" t="str">
        <f>IFERROR(VLOOKUP(CA11,VRF_DX_KIT_OAU_DataList!$A$2:$C$4,3,TRUE),"")</f>
        <v/>
      </c>
      <c r="CD11" s="6">
        <f t="shared" si="1"/>
        <v>0</v>
      </c>
      <c r="CE11" s="10" t="str">
        <f>IFERROR(VLOOKUP(CA11,VRF_DX_KIT_OAU_DataList!$A$2:$D$10,4,TRUE),"")</f>
        <v/>
      </c>
      <c r="CF11" s="10" t="str">
        <f>IFERROR(VLOOKUP(CA11,VRF_DX_KIT_OAU_DataList!$A$2:$E$10,5,TRUE),"")</f>
        <v/>
      </c>
      <c r="CG11" s="10" t="str">
        <f>IFERROR(VLOOKUP(CA11,VRF_DX_KIT_OAU_DataList!A$10:$H11,6,TRUE),"")</f>
        <v/>
      </c>
      <c r="CH11" s="10" t="str">
        <f>IFERROR(VLOOKUP(CA11,VRF_DX_KIT_OAU_DataList!$A$2:$I$10,7,TRUE),"")</f>
        <v/>
      </c>
      <c r="CI11" s="10" t="str">
        <f>IFERROR(VLOOKUP(CA11,VRF_DX_KIT_OAU_DataList!$A$2:$P$10,8,TRUE),"")</f>
        <v/>
      </c>
      <c r="CJ11" s="10" t="str">
        <f>IFERROR(VLOOKUP(CA11,VRF_DX_KIT_OAU_DataList!$A$2:$P$10,9,TRUE),"")</f>
        <v/>
      </c>
      <c r="CK11" s="10" t="str">
        <f>IFERROR(VLOOKUP(CA11,VRF_DX_KIT_OAU_DataList!$A$2:$P$10,10,TRUE),"")</f>
        <v/>
      </c>
      <c r="CL11" s="10" t="str">
        <f>IFERROR(VLOOKUP(CA11,VRF_DX_KIT_OAU_DataList!$A$2:$P$10,11,TRUE),"")</f>
        <v/>
      </c>
      <c r="CM11" s="10" t="str">
        <f>IFERROR(VLOOKUP(CA11,VRF_DX_KIT_OAU_DataList!$A$2:$P$10,12,TRUE),"")</f>
        <v/>
      </c>
      <c r="CN11" s="10" t="str">
        <f>IFERROR(VLOOKUP(CA11,VRF_DX_KIT_OAU_DataList!$A$2:$P$10,13,TRUE),"")</f>
        <v/>
      </c>
      <c r="CO11" s="10" t="str">
        <f>IFERROR(VLOOKUP(CA11,VRF_DX_KIT_OAU_DataList!$A$2:$P$10,14,TRUE),"")</f>
        <v/>
      </c>
      <c r="CP11" s="10" t="str">
        <f>IFERROR(VLOOKUP(CA11,VRF_DX_KIT_OAU_DataList!$A$2:$P$10,15,TRUE),"")</f>
        <v/>
      </c>
      <c r="CQ11" s="10" t="str">
        <f>IFERROR(VLOOKUP(CA11,VRF_DX_KIT_OAU_DataList!$A$2:$P$10,16,TRUE),"")</f>
        <v/>
      </c>
      <c r="CR11" s="10" t="str">
        <f>IF(Q11&lt;&gt;"",VLOOKUP(Q11,VRF_DX_KIT_OAU_DataList!$R11:$S60,2,FALSE),"")</f>
        <v/>
      </c>
    </row>
    <row r="12" spans="1:96" ht="13.9" customHeight="1" x14ac:dyDescent="0.15">
      <c r="A12" s="6">
        <v>11</v>
      </c>
      <c r="B12" s="6"/>
      <c r="C12" s="6"/>
      <c r="D12" s="7"/>
      <c r="E12" s="7"/>
      <c r="F12" s="6"/>
      <c r="G12" s="9"/>
      <c r="H12" s="9"/>
      <c r="I12" s="9"/>
      <c r="J12" s="9"/>
      <c r="K12" s="6"/>
      <c r="L12" s="9"/>
      <c r="M12" s="9"/>
      <c r="N12" s="6"/>
      <c r="O12" s="6"/>
      <c r="P12" s="6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55">
        <f t="shared" si="0"/>
        <v>0</v>
      </c>
      <c r="CB12" s="6" t="str">
        <f>IFERROR(VLOOKUP(CA12,VRF_DX_KIT_OAU_DataList!$A$2:$B$10,2,TRUE),"")</f>
        <v/>
      </c>
      <c r="CC12" s="6" t="str">
        <f>IFERROR(VLOOKUP(CA12,VRF_DX_KIT_OAU_DataList!$A$2:$C$4,3,TRUE),"")</f>
        <v/>
      </c>
      <c r="CD12" s="6">
        <f t="shared" si="1"/>
        <v>0</v>
      </c>
      <c r="CE12" s="10" t="str">
        <f>IFERROR(VLOOKUP(CA12,VRF_DX_KIT_OAU_DataList!$A$2:$D$10,4,TRUE),"")</f>
        <v/>
      </c>
      <c r="CF12" s="10" t="str">
        <f>IFERROR(VLOOKUP(CA12,VRF_DX_KIT_OAU_DataList!$A$2:$E$10,5,TRUE),"")</f>
        <v/>
      </c>
      <c r="CG12" s="10" t="str">
        <f>IFERROR(VLOOKUP(CA12,VRF_DX_KIT_OAU_DataList!A$10:$H12,6,TRUE),"")</f>
        <v/>
      </c>
      <c r="CH12" s="10" t="str">
        <f>IFERROR(VLOOKUP(CA12,VRF_DX_KIT_OAU_DataList!$A$2:$I$10,7,TRUE),"")</f>
        <v/>
      </c>
      <c r="CI12" s="10" t="str">
        <f>IFERROR(VLOOKUP(CA12,VRF_DX_KIT_OAU_DataList!$A$2:$P$10,8,TRUE),"")</f>
        <v/>
      </c>
      <c r="CJ12" s="10" t="str">
        <f>IFERROR(VLOOKUP(CA12,VRF_DX_KIT_OAU_DataList!$A$2:$P$10,9,TRUE),"")</f>
        <v/>
      </c>
      <c r="CK12" s="10" t="str">
        <f>IFERROR(VLOOKUP(CA12,VRF_DX_KIT_OAU_DataList!$A$2:$P$10,10,TRUE),"")</f>
        <v/>
      </c>
      <c r="CL12" s="10" t="str">
        <f>IFERROR(VLOOKUP(CA12,VRF_DX_KIT_OAU_DataList!$A$2:$P$10,11,TRUE),"")</f>
        <v/>
      </c>
      <c r="CM12" s="10" t="str">
        <f>IFERROR(VLOOKUP(CA12,VRF_DX_KIT_OAU_DataList!$A$2:$P$10,12,TRUE),"")</f>
        <v/>
      </c>
      <c r="CN12" s="10" t="str">
        <f>IFERROR(VLOOKUP(CA12,VRF_DX_KIT_OAU_DataList!$A$2:$P$10,13,TRUE),"")</f>
        <v/>
      </c>
      <c r="CO12" s="10" t="str">
        <f>IFERROR(VLOOKUP(CA12,VRF_DX_KIT_OAU_DataList!$A$2:$P$10,14,TRUE),"")</f>
        <v/>
      </c>
      <c r="CP12" s="10" t="str">
        <f>IFERROR(VLOOKUP(CA12,VRF_DX_KIT_OAU_DataList!$A$2:$P$10,15,TRUE),"")</f>
        <v/>
      </c>
      <c r="CQ12" s="10" t="str">
        <f>IFERROR(VLOOKUP(CA12,VRF_DX_KIT_OAU_DataList!$A$2:$P$10,16,TRUE),"")</f>
        <v/>
      </c>
      <c r="CR12" s="10" t="str">
        <f>IF(Q12&lt;&gt;"",VLOOKUP(Q12,VRF_DX_KIT_OAU_DataList!$R12:$S61,2,FALSE),"")</f>
        <v/>
      </c>
    </row>
    <row r="13" spans="1:96" ht="13.9" customHeight="1" x14ac:dyDescent="0.15">
      <c r="A13" s="6">
        <v>12</v>
      </c>
      <c r="B13" s="6"/>
      <c r="C13" s="6"/>
      <c r="D13" s="7"/>
      <c r="E13" s="7"/>
      <c r="F13" s="6"/>
      <c r="G13" s="9"/>
      <c r="H13" s="9"/>
      <c r="I13" s="9"/>
      <c r="J13" s="9"/>
      <c r="K13" s="6"/>
      <c r="L13" s="9"/>
      <c r="M13" s="9"/>
      <c r="N13" s="6"/>
      <c r="O13" s="6"/>
      <c r="P13" s="6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55">
        <f t="shared" si="0"/>
        <v>0</v>
      </c>
      <c r="CB13" s="6" t="str">
        <f>IFERROR(VLOOKUP(CA13,VRF_DX_KIT_OAU_DataList!$A$2:$B$10,2,TRUE),"")</f>
        <v/>
      </c>
      <c r="CC13" s="6" t="str">
        <f>IFERROR(VLOOKUP(CA13,VRF_DX_KIT_OAU_DataList!$A$2:$C$4,3,TRUE),"")</f>
        <v/>
      </c>
      <c r="CD13" s="6">
        <f t="shared" si="1"/>
        <v>0</v>
      </c>
      <c r="CE13" s="10" t="str">
        <f>IFERROR(VLOOKUP(CA13,VRF_DX_KIT_OAU_DataList!$A$2:$D$10,4,TRUE),"")</f>
        <v/>
      </c>
      <c r="CF13" s="10" t="str">
        <f>IFERROR(VLOOKUP(CA13,VRF_DX_KIT_OAU_DataList!$A$2:$E$10,5,TRUE),"")</f>
        <v/>
      </c>
      <c r="CG13" s="10" t="str">
        <f>IFERROR(VLOOKUP(CA13,VRF_DX_KIT_OAU_DataList!A$10:$H13,6,TRUE),"")</f>
        <v/>
      </c>
      <c r="CH13" s="10" t="str">
        <f>IFERROR(VLOOKUP(CA13,VRF_DX_KIT_OAU_DataList!$A$2:$I$10,7,TRUE),"")</f>
        <v/>
      </c>
      <c r="CI13" s="10" t="str">
        <f>IFERROR(VLOOKUP(CA13,VRF_DX_KIT_OAU_DataList!$A$2:$P$10,8,TRUE),"")</f>
        <v/>
      </c>
      <c r="CJ13" s="10" t="str">
        <f>IFERROR(VLOOKUP(CA13,VRF_DX_KIT_OAU_DataList!$A$2:$P$10,9,TRUE),"")</f>
        <v/>
      </c>
      <c r="CK13" s="10" t="str">
        <f>IFERROR(VLOOKUP(CA13,VRF_DX_KIT_OAU_DataList!$A$2:$P$10,10,TRUE),"")</f>
        <v/>
      </c>
      <c r="CL13" s="10" t="str">
        <f>IFERROR(VLOOKUP(CA13,VRF_DX_KIT_OAU_DataList!$A$2:$P$10,11,TRUE),"")</f>
        <v/>
      </c>
      <c r="CM13" s="10" t="str">
        <f>IFERROR(VLOOKUP(CA13,VRF_DX_KIT_OAU_DataList!$A$2:$P$10,12,TRUE),"")</f>
        <v/>
      </c>
      <c r="CN13" s="10" t="str">
        <f>IFERROR(VLOOKUP(CA13,VRF_DX_KIT_OAU_DataList!$A$2:$P$10,13,TRUE),"")</f>
        <v/>
      </c>
      <c r="CO13" s="10" t="str">
        <f>IFERROR(VLOOKUP(CA13,VRF_DX_KIT_OAU_DataList!$A$2:$P$10,14,TRUE),"")</f>
        <v/>
      </c>
      <c r="CP13" s="10" t="str">
        <f>IFERROR(VLOOKUP(CA13,VRF_DX_KIT_OAU_DataList!$A$2:$P$10,15,TRUE),"")</f>
        <v/>
      </c>
      <c r="CQ13" s="10" t="str">
        <f>IFERROR(VLOOKUP(CA13,VRF_DX_KIT_OAU_DataList!$A$2:$P$10,16,TRUE),"")</f>
        <v/>
      </c>
      <c r="CR13" s="10" t="str">
        <f>IF(Q13&lt;&gt;"",VLOOKUP(Q13,VRF_DX_KIT_OAU_DataList!$R13:$S62,2,FALSE),"")</f>
        <v/>
      </c>
    </row>
    <row r="14" spans="1:96" ht="13.9" customHeight="1" x14ac:dyDescent="0.15">
      <c r="A14" s="6">
        <v>13</v>
      </c>
      <c r="B14" s="6"/>
      <c r="C14" s="6"/>
      <c r="D14" s="7"/>
      <c r="E14" s="7"/>
      <c r="F14" s="6"/>
      <c r="G14" s="9"/>
      <c r="H14" s="9"/>
      <c r="I14" s="9"/>
      <c r="J14" s="9"/>
      <c r="K14" s="6"/>
      <c r="L14" s="9"/>
      <c r="M14" s="9"/>
      <c r="N14" s="6"/>
      <c r="O14" s="6"/>
      <c r="P14" s="6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55">
        <f t="shared" si="0"/>
        <v>0</v>
      </c>
      <c r="CB14" s="6" t="str">
        <f>IFERROR(VLOOKUP(CA14,VRF_DX_KIT_OAU_DataList!$A$2:$B$10,2,TRUE),"")</f>
        <v/>
      </c>
      <c r="CC14" s="6" t="str">
        <f>IFERROR(VLOOKUP(CA14,VRF_DX_KIT_OAU_DataList!$A$2:$C$4,3,TRUE),"")</f>
        <v/>
      </c>
      <c r="CD14" s="6">
        <f t="shared" si="1"/>
        <v>0</v>
      </c>
      <c r="CE14" s="10" t="str">
        <f>IFERROR(VLOOKUP(CA14,VRF_DX_KIT_OAU_DataList!$A$2:$D$10,4,TRUE),"")</f>
        <v/>
      </c>
      <c r="CF14" s="10" t="str">
        <f>IFERROR(VLOOKUP(CA14,VRF_DX_KIT_OAU_DataList!$A$2:$E$10,5,TRUE),"")</f>
        <v/>
      </c>
      <c r="CG14" s="10" t="str">
        <f>IFERROR(VLOOKUP(CA14,VRF_DX_KIT_OAU_DataList!A$10:$H14,6,TRUE),"")</f>
        <v/>
      </c>
      <c r="CH14" s="10" t="str">
        <f>IFERROR(VLOOKUP(CA14,VRF_DX_KIT_OAU_DataList!$A$2:$I$10,7,TRUE),"")</f>
        <v/>
      </c>
      <c r="CI14" s="10" t="str">
        <f>IFERROR(VLOOKUP(CA14,VRF_DX_KIT_OAU_DataList!$A$2:$P$10,8,TRUE),"")</f>
        <v/>
      </c>
      <c r="CJ14" s="10" t="str">
        <f>IFERROR(VLOOKUP(CA14,VRF_DX_KIT_OAU_DataList!$A$2:$P$10,9,TRUE),"")</f>
        <v/>
      </c>
      <c r="CK14" s="10" t="str">
        <f>IFERROR(VLOOKUP(CA14,VRF_DX_KIT_OAU_DataList!$A$2:$P$10,10,TRUE),"")</f>
        <v/>
      </c>
      <c r="CL14" s="10" t="str">
        <f>IFERROR(VLOOKUP(CA14,VRF_DX_KIT_OAU_DataList!$A$2:$P$10,11,TRUE),"")</f>
        <v/>
      </c>
      <c r="CM14" s="10" t="str">
        <f>IFERROR(VLOOKUP(CA14,VRF_DX_KIT_OAU_DataList!$A$2:$P$10,12,TRUE),"")</f>
        <v/>
      </c>
      <c r="CN14" s="10" t="str">
        <f>IFERROR(VLOOKUP(CA14,VRF_DX_KIT_OAU_DataList!$A$2:$P$10,13,TRUE),"")</f>
        <v/>
      </c>
      <c r="CO14" s="10" t="str">
        <f>IFERROR(VLOOKUP(CA14,VRF_DX_KIT_OAU_DataList!$A$2:$P$10,14,TRUE),"")</f>
        <v/>
      </c>
      <c r="CP14" s="10" t="str">
        <f>IFERROR(VLOOKUP(CA14,VRF_DX_KIT_OAU_DataList!$A$2:$P$10,15,TRUE),"")</f>
        <v/>
      </c>
      <c r="CQ14" s="10" t="str">
        <f>IFERROR(VLOOKUP(CA14,VRF_DX_KIT_OAU_DataList!$A$2:$P$10,16,TRUE),"")</f>
        <v/>
      </c>
      <c r="CR14" s="10" t="str">
        <f>IF(Q14&lt;&gt;"",VLOOKUP(Q14,VRF_DX_KIT_OAU_DataList!$R14:$S63,2,FALSE),"")</f>
        <v/>
      </c>
    </row>
    <row r="15" spans="1:96" ht="13.9" customHeight="1" x14ac:dyDescent="0.15">
      <c r="A15" s="6">
        <v>14</v>
      </c>
      <c r="B15" s="6"/>
      <c r="C15" s="6"/>
      <c r="D15" s="7"/>
      <c r="E15" s="7"/>
      <c r="F15" s="6"/>
      <c r="G15" s="9"/>
      <c r="H15" s="9"/>
      <c r="I15" s="9"/>
      <c r="J15" s="9"/>
      <c r="K15" s="6"/>
      <c r="L15" s="9"/>
      <c r="M15" s="9"/>
      <c r="N15" s="6"/>
      <c r="O15" s="6"/>
      <c r="P15" s="6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55">
        <f t="shared" si="0"/>
        <v>0</v>
      </c>
      <c r="CB15" s="6" t="str">
        <f>IFERROR(VLOOKUP(CA15,VRF_DX_KIT_OAU_DataList!$A$2:$B$10,2,TRUE),"")</f>
        <v/>
      </c>
      <c r="CC15" s="6" t="str">
        <f>IFERROR(VLOOKUP(CA15,VRF_DX_KIT_OAU_DataList!$A$2:$C$4,3,TRUE),"")</f>
        <v/>
      </c>
      <c r="CD15" s="6">
        <f t="shared" si="1"/>
        <v>0</v>
      </c>
      <c r="CE15" s="10" t="str">
        <f>IFERROR(VLOOKUP(CA15,VRF_DX_KIT_OAU_DataList!$A$2:$D$10,4,TRUE),"")</f>
        <v/>
      </c>
      <c r="CF15" s="10" t="str">
        <f>IFERROR(VLOOKUP(CA15,VRF_DX_KIT_OAU_DataList!$A$2:$E$10,5,TRUE),"")</f>
        <v/>
      </c>
      <c r="CG15" s="10" t="str">
        <f>IFERROR(VLOOKUP(CA15,VRF_DX_KIT_OAU_DataList!A$10:$H15,6,TRUE),"")</f>
        <v/>
      </c>
      <c r="CH15" s="10" t="str">
        <f>IFERROR(VLOOKUP(CA15,VRF_DX_KIT_OAU_DataList!$A$2:$I$10,7,TRUE),"")</f>
        <v/>
      </c>
      <c r="CI15" s="10" t="str">
        <f>IFERROR(VLOOKUP(CA15,VRF_DX_KIT_OAU_DataList!$A$2:$P$10,8,TRUE),"")</f>
        <v/>
      </c>
      <c r="CJ15" s="10" t="str">
        <f>IFERROR(VLOOKUP(CA15,VRF_DX_KIT_OAU_DataList!$A$2:$P$10,9,TRUE),"")</f>
        <v/>
      </c>
      <c r="CK15" s="10" t="str">
        <f>IFERROR(VLOOKUP(CA15,VRF_DX_KIT_OAU_DataList!$A$2:$P$10,10,TRUE),"")</f>
        <v/>
      </c>
      <c r="CL15" s="10" t="str">
        <f>IFERROR(VLOOKUP(CA15,VRF_DX_KIT_OAU_DataList!$A$2:$P$10,11,TRUE),"")</f>
        <v/>
      </c>
      <c r="CM15" s="10" t="str">
        <f>IFERROR(VLOOKUP(CA15,VRF_DX_KIT_OAU_DataList!$A$2:$P$10,12,TRUE),"")</f>
        <v/>
      </c>
      <c r="CN15" s="10" t="str">
        <f>IFERROR(VLOOKUP(CA15,VRF_DX_KIT_OAU_DataList!$A$2:$P$10,13,TRUE),"")</f>
        <v/>
      </c>
      <c r="CO15" s="10" t="str">
        <f>IFERROR(VLOOKUP(CA15,VRF_DX_KIT_OAU_DataList!$A$2:$P$10,14,TRUE),"")</f>
        <v/>
      </c>
      <c r="CP15" s="10" t="str">
        <f>IFERROR(VLOOKUP(CA15,VRF_DX_KIT_OAU_DataList!$A$2:$P$10,15,TRUE),"")</f>
        <v/>
      </c>
      <c r="CQ15" s="10" t="str">
        <f>IFERROR(VLOOKUP(CA15,VRF_DX_KIT_OAU_DataList!$A$2:$P$10,16,TRUE),"")</f>
        <v/>
      </c>
      <c r="CR15" s="10" t="str">
        <f>IF(Q15&lt;&gt;"",VLOOKUP(Q15,VRF_DX_KIT_OAU_DataList!$R15:$S64,2,FALSE),"")</f>
        <v/>
      </c>
    </row>
    <row r="16" spans="1:96" ht="13.9" customHeight="1" x14ac:dyDescent="0.15">
      <c r="A16" s="6">
        <v>15</v>
      </c>
      <c r="B16" s="6"/>
      <c r="C16" s="6"/>
      <c r="D16" s="7"/>
      <c r="E16" s="7"/>
      <c r="F16" s="6"/>
      <c r="G16" s="9"/>
      <c r="H16" s="9"/>
      <c r="I16" s="9"/>
      <c r="J16" s="9"/>
      <c r="K16" s="6"/>
      <c r="L16" s="9"/>
      <c r="M16" s="9"/>
      <c r="N16" s="6"/>
      <c r="O16" s="6"/>
      <c r="P16" s="6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55">
        <f t="shared" si="0"/>
        <v>0</v>
      </c>
      <c r="CB16" s="6" t="str">
        <f>IFERROR(VLOOKUP(CA16,VRF_DX_KIT_OAU_DataList!$A$2:$B$10,2,TRUE),"")</f>
        <v/>
      </c>
      <c r="CC16" s="6" t="str">
        <f>IFERROR(VLOOKUP(CA16,VRF_DX_KIT_OAU_DataList!$A$2:$C$4,3,TRUE),"")</f>
        <v/>
      </c>
      <c r="CD16" s="6">
        <f t="shared" si="1"/>
        <v>0</v>
      </c>
      <c r="CE16" s="10" t="str">
        <f>IFERROR(VLOOKUP(CA16,VRF_DX_KIT_OAU_DataList!$A$2:$D$10,4,TRUE),"")</f>
        <v/>
      </c>
      <c r="CF16" s="10" t="str">
        <f>IFERROR(VLOOKUP(CA16,VRF_DX_KIT_OAU_DataList!$A$2:$E$10,5,TRUE),"")</f>
        <v/>
      </c>
      <c r="CG16" s="10" t="str">
        <f>IFERROR(VLOOKUP(CA16,VRF_DX_KIT_OAU_DataList!A$10:$H16,6,TRUE),"")</f>
        <v/>
      </c>
      <c r="CH16" s="10" t="str">
        <f>IFERROR(VLOOKUP(CA16,VRF_DX_KIT_OAU_DataList!$A$2:$I$10,7,TRUE),"")</f>
        <v/>
      </c>
      <c r="CI16" s="10" t="str">
        <f>IFERROR(VLOOKUP(CA16,VRF_DX_KIT_OAU_DataList!$A$2:$P$10,8,TRUE),"")</f>
        <v/>
      </c>
      <c r="CJ16" s="10" t="str">
        <f>IFERROR(VLOOKUP(CA16,VRF_DX_KIT_OAU_DataList!$A$2:$P$10,9,TRUE),"")</f>
        <v/>
      </c>
      <c r="CK16" s="10" t="str">
        <f>IFERROR(VLOOKUP(CA16,VRF_DX_KIT_OAU_DataList!$A$2:$P$10,10,TRUE),"")</f>
        <v/>
      </c>
      <c r="CL16" s="10" t="str">
        <f>IFERROR(VLOOKUP(CA16,VRF_DX_KIT_OAU_DataList!$A$2:$P$10,11,TRUE),"")</f>
        <v/>
      </c>
      <c r="CM16" s="10" t="str">
        <f>IFERROR(VLOOKUP(CA16,VRF_DX_KIT_OAU_DataList!$A$2:$P$10,12,TRUE),"")</f>
        <v/>
      </c>
      <c r="CN16" s="10" t="str">
        <f>IFERROR(VLOOKUP(CA16,VRF_DX_KIT_OAU_DataList!$A$2:$P$10,13,TRUE),"")</f>
        <v/>
      </c>
      <c r="CO16" s="10" t="str">
        <f>IFERROR(VLOOKUP(CA16,VRF_DX_KIT_OAU_DataList!$A$2:$P$10,14,TRUE),"")</f>
        <v/>
      </c>
      <c r="CP16" s="10" t="str">
        <f>IFERROR(VLOOKUP(CA16,VRF_DX_KIT_OAU_DataList!$A$2:$P$10,15,TRUE),"")</f>
        <v/>
      </c>
      <c r="CQ16" s="10" t="str">
        <f>IFERROR(VLOOKUP(CA16,VRF_DX_KIT_OAU_DataList!$A$2:$P$10,16,TRUE),"")</f>
        <v/>
      </c>
      <c r="CR16" s="10" t="str">
        <f>IF(Q16&lt;&gt;"",VLOOKUP(Q16,VRF_DX_KIT_OAU_DataList!$R16:$S65,2,FALSE),"")</f>
        <v/>
      </c>
    </row>
    <row r="17" spans="1:96" ht="13.9" customHeight="1" x14ac:dyDescent="0.15">
      <c r="A17" s="6">
        <v>16</v>
      </c>
      <c r="B17" s="6"/>
      <c r="C17" s="6"/>
      <c r="D17" s="7"/>
      <c r="E17" s="7"/>
      <c r="F17" s="6"/>
      <c r="G17" s="9"/>
      <c r="H17" s="9"/>
      <c r="I17" s="9"/>
      <c r="J17" s="9"/>
      <c r="K17" s="6"/>
      <c r="L17" s="9"/>
      <c r="M17" s="9"/>
      <c r="N17" s="6"/>
      <c r="O17" s="6"/>
      <c r="P17" s="6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55">
        <f t="shared" si="0"/>
        <v>0</v>
      </c>
      <c r="CB17" s="6" t="str">
        <f>IFERROR(VLOOKUP(CA17,VRF_DX_KIT_OAU_DataList!$A$2:$B$10,2,TRUE),"")</f>
        <v/>
      </c>
      <c r="CC17" s="6" t="str">
        <f>IFERROR(VLOOKUP(CA17,VRF_DX_KIT_OAU_DataList!$A$2:$C$4,3,TRUE),"")</f>
        <v/>
      </c>
      <c r="CD17" s="6">
        <f t="shared" si="1"/>
        <v>0</v>
      </c>
      <c r="CE17" s="10" t="str">
        <f>IFERROR(VLOOKUP(CA17,VRF_DX_KIT_OAU_DataList!$A$2:$D$10,4,TRUE),"")</f>
        <v/>
      </c>
      <c r="CF17" s="10" t="str">
        <f>IFERROR(VLOOKUP(CA17,VRF_DX_KIT_OAU_DataList!$A$2:$E$10,5,TRUE),"")</f>
        <v/>
      </c>
      <c r="CG17" s="10" t="str">
        <f>IFERROR(VLOOKUP(CA17,VRF_DX_KIT_OAU_DataList!A$10:$H17,6,TRUE),"")</f>
        <v/>
      </c>
      <c r="CH17" s="10" t="str">
        <f>IFERROR(VLOOKUP(CA17,VRF_DX_KIT_OAU_DataList!$A$2:$I$10,7,TRUE),"")</f>
        <v/>
      </c>
      <c r="CI17" s="10" t="str">
        <f>IFERROR(VLOOKUP(CA17,VRF_DX_KIT_OAU_DataList!$A$2:$P$10,8,TRUE),"")</f>
        <v/>
      </c>
      <c r="CJ17" s="10" t="str">
        <f>IFERROR(VLOOKUP(CA17,VRF_DX_KIT_OAU_DataList!$A$2:$P$10,9,TRUE),"")</f>
        <v/>
      </c>
      <c r="CK17" s="10" t="str">
        <f>IFERROR(VLOOKUP(CA17,VRF_DX_KIT_OAU_DataList!$A$2:$P$10,10,TRUE),"")</f>
        <v/>
      </c>
      <c r="CL17" s="10" t="str">
        <f>IFERROR(VLOOKUP(CA17,VRF_DX_KIT_OAU_DataList!$A$2:$P$10,11,TRUE),"")</f>
        <v/>
      </c>
      <c r="CM17" s="10" t="str">
        <f>IFERROR(VLOOKUP(CA17,VRF_DX_KIT_OAU_DataList!$A$2:$P$10,12,TRUE),"")</f>
        <v/>
      </c>
      <c r="CN17" s="10" t="str">
        <f>IFERROR(VLOOKUP(CA17,VRF_DX_KIT_OAU_DataList!$A$2:$P$10,13,TRUE),"")</f>
        <v/>
      </c>
      <c r="CO17" s="10" t="str">
        <f>IFERROR(VLOOKUP(CA17,VRF_DX_KIT_OAU_DataList!$A$2:$P$10,14,TRUE),"")</f>
        <v/>
      </c>
      <c r="CP17" s="10" t="str">
        <f>IFERROR(VLOOKUP(CA17,VRF_DX_KIT_OAU_DataList!$A$2:$P$10,15,TRUE),"")</f>
        <v/>
      </c>
      <c r="CQ17" s="10" t="str">
        <f>IFERROR(VLOOKUP(CA17,VRF_DX_KIT_OAU_DataList!$A$2:$P$10,16,TRUE),"")</f>
        <v/>
      </c>
      <c r="CR17" s="10" t="str">
        <f>IF(Q17&lt;&gt;"",VLOOKUP(Q17,VRF_DX_KIT_OAU_DataList!$R17:$S66,2,FALSE),"")</f>
        <v/>
      </c>
    </row>
    <row r="18" spans="1:96" ht="13.9" customHeight="1" x14ac:dyDescent="0.15">
      <c r="A18" s="6">
        <v>17</v>
      </c>
      <c r="B18" s="6"/>
      <c r="C18" s="6"/>
      <c r="D18" s="7"/>
      <c r="E18" s="7"/>
      <c r="F18" s="6"/>
      <c r="G18" s="9"/>
      <c r="H18" s="9"/>
      <c r="I18" s="9"/>
      <c r="J18" s="9"/>
      <c r="K18" s="6"/>
      <c r="L18" s="9"/>
      <c r="M18" s="9"/>
      <c r="N18" s="6"/>
      <c r="O18" s="6"/>
      <c r="P18" s="6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55">
        <f t="shared" si="0"/>
        <v>0</v>
      </c>
      <c r="CB18" s="6" t="str">
        <f>IFERROR(VLOOKUP(CA18,VRF_DX_KIT_OAU_DataList!$A$2:$B$10,2,TRUE),"")</f>
        <v/>
      </c>
      <c r="CC18" s="6" t="str">
        <f>IFERROR(VLOOKUP(CA18,VRF_DX_KIT_OAU_DataList!$A$2:$C$4,3,TRUE),"")</f>
        <v/>
      </c>
      <c r="CD18" s="6">
        <f t="shared" si="1"/>
        <v>0</v>
      </c>
      <c r="CE18" s="10" t="str">
        <f>IFERROR(VLOOKUP(CA18,VRF_DX_KIT_OAU_DataList!$A$2:$D$10,4,TRUE),"")</f>
        <v/>
      </c>
      <c r="CF18" s="10" t="str">
        <f>IFERROR(VLOOKUP(CA18,VRF_DX_KIT_OAU_DataList!$A$2:$E$10,5,TRUE),"")</f>
        <v/>
      </c>
      <c r="CG18" s="10" t="str">
        <f>IFERROR(VLOOKUP(CA18,VRF_DX_KIT_OAU_DataList!A$10:$H18,6,TRUE),"")</f>
        <v/>
      </c>
      <c r="CH18" s="10" t="str">
        <f>IFERROR(VLOOKUP(CA18,VRF_DX_KIT_OAU_DataList!$A$2:$I$10,7,TRUE),"")</f>
        <v/>
      </c>
      <c r="CI18" s="10" t="str">
        <f>IFERROR(VLOOKUP(CA18,VRF_DX_KIT_OAU_DataList!$A$2:$P$10,8,TRUE),"")</f>
        <v/>
      </c>
      <c r="CJ18" s="10" t="str">
        <f>IFERROR(VLOOKUP(CA18,VRF_DX_KIT_OAU_DataList!$A$2:$P$10,9,TRUE),"")</f>
        <v/>
      </c>
      <c r="CK18" s="10" t="str">
        <f>IFERROR(VLOOKUP(CA18,VRF_DX_KIT_OAU_DataList!$A$2:$P$10,10,TRUE),"")</f>
        <v/>
      </c>
      <c r="CL18" s="10" t="str">
        <f>IFERROR(VLOOKUP(CA18,VRF_DX_KIT_OAU_DataList!$A$2:$P$10,11,TRUE),"")</f>
        <v/>
      </c>
      <c r="CM18" s="10" t="str">
        <f>IFERROR(VLOOKUP(CA18,VRF_DX_KIT_OAU_DataList!$A$2:$P$10,12,TRUE),"")</f>
        <v/>
      </c>
      <c r="CN18" s="10" t="str">
        <f>IFERROR(VLOOKUP(CA18,VRF_DX_KIT_OAU_DataList!$A$2:$P$10,13,TRUE),"")</f>
        <v/>
      </c>
      <c r="CO18" s="10" t="str">
        <f>IFERROR(VLOOKUP(CA18,VRF_DX_KIT_OAU_DataList!$A$2:$P$10,14,TRUE),"")</f>
        <v/>
      </c>
      <c r="CP18" s="10" t="str">
        <f>IFERROR(VLOOKUP(CA18,VRF_DX_KIT_OAU_DataList!$A$2:$P$10,15,TRUE),"")</f>
        <v/>
      </c>
      <c r="CQ18" s="10" t="str">
        <f>IFERROR(VLOOKUP(CA18,VRF_DX_KIT_OAU_DataList!$A$2:$P$10,16,TRUE),"")</f>
        <v/>
      </c>
      <c r="CR18" s="10" t="str">
        <f>IF(Q18&lt;&gt;"",VLOOKUP(Q18,VRF_DX_KIT_OAU_DataList!$R18:$S67,2,FALSE),"")</f>
        <v/>
      </c>
    </row>
    <row r="19" spans="1:96" ht="13.9" customHeight="1" x14ac:dyDescent="0.15">
      <c r="A19" s="6">
        <v>18</v>
      </c>
      <c r="B19" s="6"/>
      <c r="C19" s="6"/>
      <c r="D19" s="7"/>
      <c r="E19" s="7"/>
      <c r="F19" s="6"/>
      <c r="G19" s="9"/>
      <c r="H19" s="9"/>
      <c r="I19" s="9"/>
      <c r="J19" s="9"/>
      <c r="K19" s="6"/>
      <c r="L19" s="9"/>
      <c r="M19" s="9"/>
      <c r="N19" s="6"/>
      <c r="O19" s="6"/>
      <c r="P19" s="6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55">
        <f t="shared" si="0"/>
        <v>0</v>
      </c>
      <c r="CB19" s="6" t="str">
        <f>IFERROR(VLOOKUP(CA19,VRF_DX_KIT_OAU_DataList!$A$2:$B$10,2,TRUE),"")</f>
        <v/>
      </c>
      <c r="CC19" s="6" t="str">
        <f>IFERROR(VLOOKUP(CA19,VRF_DX_KIT_OAU_DataList!$A$2:$C$4,3,TRUE),"")</f>
        <v/>
      </c>
      <c r="CD19" s="6">
        <f t="shared" si="1"/>
        <v>0</v>
      </c>
      <c r="CE19" s="10" t="str">
        <f>IFERROR(VLOOKUP(CA19,VRF_DX_KIT_OAU_DataList!$A$2:$D$10,4,TRUE),"")</f>
        <v/>
      </c>
      <c r="CF19" s="10" t="str">
        <f>IFERROR(VLOOKUP(CA19,VRF_DX_KIT_OAU_DataList!$A$2:$E$10,5,TRUE),"")</f>
        <v/>
      </c>
      <c r="CG19" s="10" t="str">
        <f>IFERROR(VLOOKUP(CA19,VRF_DX_KIT_OAU_DataList!A$10:$H19,6,TRUE),"")</f>
        <v/>
      </c>
      <c r="CH19" s="10" t="str">
        <f>IFERROR(VLOOKUP(CA19,VRF_DX_KIT_OAU_DataList!$A$2:$I$10,7,TRUE),"")</f>
        <v/>
      </c>
      <c r="CI19" s="10" t="str">
        <f>IFERROR(VLOOKUP(CA19,VRF_DX_KIT_OAU_DataList!$A$2:$P$10,8,TRUE),"")</f>
        <v/>
      </c>
      <c r="CJ19" s="10" t="str">
        <f>IFERROR(VLOOKUP(CA19,VRF_DX_KIT_OAU_DataList!$A$2:$P$10,9,TRUE),"")</f>
        <v/>
      </c>
      <c r="CK19" s="10" t="str">
        <f>IFERROR(VLOOKUP(CA19,VRF_DX_KIT_OAU_DataList!$A$2:$P$10,10,TRUE),"")</f>
        <v/>
      </c>
      <c r="CL19" s="10" t="str">
        <f>IFERROR(VLOOKUP(CA19,VRF_DX_KIT_OAU_DataList!$A$2:$P$10,11,TRUE),"")</f>
        <v/>
      </c>
      <c r="CM19" s="10" t="str">
        <f>IFERROR(VLOOKUP(CA19,VRF_DX_KIT_OAU_DataList!$A$2:$P$10,12,TRUE),"")</f>
        <v/>
      </c>
      <c r="CN19" s="10" t="str">
        <f>IFERROR(VLOOKUP(CA19,VRF_DX_KIT_OAU_DataList!$A$2:$P$10,13,TRUE),"")</f>
        <v/>
      </c>
      <c r="CO19" s="10" t="str">
        <f>IFERROR(VLOOKUP(CA19,VRF_DX_KIT_OAU_DataList!$A$2:$P$10,14,TRUE),"")</f>
        <v/>
      </c>
      <c r="CP19" s="10" t="str">
        <f>IFERROR(VLOOKUP(CA19,VRF_DX_KIT_OAU_DataList!$A$2:$P$10,15,TRUE),"")</f>
        <v/>
      </c>
      <c r="CQ19" s="10" t="str">
        <f>IFERROR(VLOOKUP(CA19,VRF_DX_KIT_OAU_DataList!$A$2:$P$10,16,TRUE),"")</f>
        <v/>
      </c>
      <c r="CR19" s="10" t="str">
        <f>IF(Q19&lt;&gt;"",VLOOKUP(Q19,VRF_DX_KIT_OAU_DataList!$R19:$S68,2,FALSE),"")</f>
        <v/>
      </c>
    </row>
    <row r="20" spans="1:96" ht="13.9" customHeight="1" x14ac:dyDescent="0.15">
      <c r="A20" s="6">
        <v>19</v>
      </c>
      <c r="B20" s="6"/>
      <c r="C20" s="6"/>
      <c r="D20" s="7"/>
      <c r="E20" s="7"/>
      <c r="F20" s="6"/>
      <c r="G20" s="9"/>
      <c r="H20" s="9"/>
      <c r="I20" s="9"/>
      <c r="J20" s="9"/>
      <c r="K20" s="6"/>
      <c r="L20" s="9"/>
      <c r="M20" s="9"/>
      <c r="N20" s="6"/>
      <c r="O20" s="6"/>
      <c r="P20" s="6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55">
        <f t="shared" si="0"/>
        <v>0</v>
      </c>
      <c r="CB20" s="6" t="str">
        <f>IFERROR(VLOOKUP(CA20,VRF_DX_KIT_OAU_DataList!$A$2:$B$10,2,TRUE),"")</f>
        <v/>
      </c>
      <c r="CC20" s="6" t="str">
        <f>IFERROR(VLOOKUP(CA20,VRF_DX_KIT_OAU_DataList!$A$2:$C$4,3,TRUE),"")</f>
        <v/>
      </c>
      <c r="CD20" s="6">
        <f t="shared" si="1"/>
        <v>0</v>
      </c>
      <c r="CE20" s="10" t="str">
        <f>IFERROR(VLOOKUP(CA20,VRF_DX_KIT_OAU_DataList!$A$2:$D$10,4,TRUE),"")</f>
        <v/>
      </c>
      <c r="CF20" s="10" t="str">
        <f>IFERROR(VLOOKUP(CA20,VRF_DX_KIT_OAU_DataList!$A$2:$E$10,5,TRUE),"")</f>
        <v/>
      </c>
      <c r="CG20" s="10" t="str">
        <f>IFERROR(VLOOKUP(CA20,VRF_DX_KIT_OAU_DataList!A$10:$H20,6,TRUE),"")</f>
        <v/>
      </c>
      <c r="CH20" s="10" t="str">
        <f>IFERROR(VLOOKUP(CA20,VRF_DX_KIT_OAU_DataList!$A$2:$I$10,7,TRUE),"")</f>
        <v/>
      </c>
      <c r="CI20" s="10" t="str">
        <f>IFERROR(VLOOKUP(CA20,VRF_DX_KIT_OAU_DataList!$A$2:$P$10,8,TRUE),"")</f>
        <v/>
      </c>
      <c r="CJ20" s="10" t="str">
        <f>IFERROR(VLOOKUP(CA20,VRF_DX_KIT_OAU_DataList!$A$2:$P$10,9,TRUE),"")</f>
        <v/>
      </c>
      <c r="CK20" s="10" t="str">
        <f>IFERROR(VLOOKUP(CA20,VRF_DX_KIT_OAU_DataList!$A$2:$P$10,10,TRUE),"")</f>
        <v/>
      </c>
      <c r="CL20" s="10" t="str">
        <f>IFERROR(VLOOKUP(CA20,VRF_DX_KIT_OAU_DataList!$A$2:$P$10,11,TRUE),"")</f>
        <v/>
      </c>
      <c r="CM20" s="10" t="str">
        <f>IFERROR(VLOOKUP(CA20,VRF_DX_KIT_OAU_DataList!$A$2:$P$10,12,TRUE),"")</f>
        <v/>
      </c>
      <c r="CN20" s="10" t="str">
        <f>IFERROR(VLOOKUP(CA20,VRF_DX_KIT_OAU_DataList!$A$2:$P$10,13,TRUE),"")</f>
        <v/>
      </c>
      <c r="CO20" s="10" t="str">
        <f>IFERROR(VLOOKUP(CA20,VRF_DX_KIT_OAU_DataList!$A$2:$P$10,14,TRUE),"")</f>
        <v/>
      </c>
      <c r="CP20" s="10" t="str">
        <f>IFERROR(VLOOKUP(CA20,VRF_DX_KIT_OAU_DataList!$A$2:$P$10,15,TRUE),"")</f>
        <v/>
      </c>
      <c r="CQ20" s="10" t="str">
        <f>IFERROR(VLOOKUP(CA20,VRF_DX_KIT_OAU_DataList!$A$2:$P$10,16,TRUE),"")</f>
        <v/>
      </c>
      <c r="CR20" s="10" t="str">
        <f>IF(Q20&lt;&gt;"",VLOOKUP(Q20,VRF_DX_KIT_OAU_DataList!$R20:$S69,2,FALSE),"")</f>
        <v/>
      </c>
    </row>
    <row r="21" spans="1:96" ht="13.9" customHeight="1" x14ac:dyDescent="0.15">
      <c r="A21" s="6">
        <v>20</v>
      </c>
      <c r="B21" s="6"/>
      <c r="C21" s="6"/>
      <c r="D21" s="7"/>
      <c r="E21" s="7"/>
      <c r="F21" s="6"/>
      <c r="G21" s="9"/>
      <c r="H21" s="9"/>
      <c r="I21" s="9"/>
      <c r="J21" s="9"/>
      <c r="K21" s="6"/>
      <c r="L21" s="9"/>
      <c r="M21" s="9"/>
      <c r="N21" s="6"/>
      <c r="O21" s="6"/>
      <c r="P21" s="6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55">
        <f t="shared" si="0"/>
        <v>0</v>
      </c>
      <c r="CB21" s="6" t="str">
        <f>IFERROR(VLOOKUP(CA21,VRF_DX_KIT_OAU_DataList!$A$2:$B$10,2,TRUE),"")</f>
        <v/>
      </c>
      <c r="CC21" s="6" t="str">
        <f>IFERROR(VLOOKUP(CA21,VRF_DX_KIT_OAU_DataList!$A$2:$C$4,3,TRUE),"")</f>
        <v/>
      </c>
      <c r="CD21" s="6">
        <f t="shared" si="1"/>
        <v>0</v>
      </c>
      <c r="CE21" s="10" t="str">
        <f>IFERROR(VLOOKUP(CA21,VRF_DX_KIT_OAU_DataList!$A$2:$D$10,4,TRUE),"")</f>
        <v/>
      </c>
      <c r="CF21" s="10" t="str">
        <f>IFERROR(VLOOKUP(CA21,VRF_DX_KIT_OAU_DataList!$A$2:$E$10,5,TRUE),"")</f>
        <v/>
      </c>
      <c r="CG21" s="10" t="str">
        <f>IFERROR(VLOOKUP(CA21,VRF_DX_KIT_OAU_DataList!A$10:$H21,6,TRUE),"")</f>
        <v/>
      </c>
      <c r="CH21" s="10" t="str">
        <f>IFERROR(VLOOKUP(CA21,VRF_DX_KIT_OAU_DataList!$A$2:$I$10,7,TRUE),"")</f>
        <v/>
      </c>
      <c r="CI21" s="10" t="str">
        <f>IFERROR(VLOOKUP(CA21,VRF_DX_KIT_OAU_DataList!$A$2:$P$10,8,TRUE),"")</f>
        <v/>
      </c>
      <c r="CJ21" s="10" t="str">
        <f>IFERROR(VLOOKUP(CA21,VRF_DX_KIT_OAU_DataList!$A$2:$P$10,9,TRUE),"")</f>
        <v/>
      </c>
      <c r="CK21" s="10" t="str">
        <f>IFERROR(VLOOKUP(CA21,VRF_DX_KIT_OAU_DataList!$A$2:$P$10,10,TRUE),"")</f>
        <v/>
      </c>
      <c r="CL21" s="10" t="str">
        <f>IFERROR(VLOOKUP(CA21,VRF_DX_KIT_OAU_DataList!$A$2:$P$10,11,TRUE),"")</f>
        <v/>
      </c>
      <c r="CM21" s="10" t="str">
        <f>IFERROR(VLOOKUP(CA21,VRF_DX_KIT_OAU_DataList!$A$2:$P$10,12,TRUE),"")</f>
        <v/>
      </c>
      <c r="CN21" s="10" t="str">
        <f>IFERROR(VLOOKUP(CA21,VRF_DX_KIT_OAU_DataList!$A$2:$P$10,13,TRUE),"")</f>
        <v/>
      </c>
      <c r="CO21" s="10" t="str">
        <f>IFERROR(VLOOKUP(CA21,VRF_DX_KIT_OAU_DataList!$A$2:$P$10,14,TRUE),"")</f>
        <v/>
      </c>
      <c r="CP21" s="10" t="str">
        <f>IFERROR(VLOOKUP(CA21,VRF_DX_KIT_OAU_DataList!$A$2:$P$10,15,TRUE),"")</f>
        <v/>
      </c>
      <c r="CQ21" s="10" t="str">
        <f>IFERROR(VLOOKUP(CA21,VRF_DX_KIT_OAU_DataList!$A$2:$P$10,16,TRUE),"")</f>
        <v/>
      </c>
      <c r="CR21" s="10" t="str">
        <f>IF(Q21&lt;&gt;"",VLOOKUP(Q21,VRF_DX_KIT_OAU_DataList!$R21:$S70,2,FALSE),"")</f>
        <v/>
      </c>
    </row>
    <row r="22" spans="1:96" ht="13.9" customHeight="1" x14ac:dyDescent="0.15">
      <c r="A22" s="6">
        <v>21</v>
      </c>
      <c r="B22" s="6"/>
      <c r="C22" s="6"/>
      <c r="D22" s="7"/>
      <c r="E22" s="7"/>
      <c r="F22" s="6"/>
      <c r="G22" s="9"/>
      <c r="H22" s="9"/>
      <c r="I22" s="9"/>
      <c r="J22" s="9"/>
      <c r="K22" s="6"/>
      <c r="L22" s="9"/>
      <c r="M22" s="9"/>
      <c r="N22" s="6"/>
      <c r="O22" s="6"/>
      <c r="P22" s="6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55">
        <f t="shared" si="0"/>
        <v>0</v>
      </c>
      <c r="CB22" s="6" t="str">
        <f>IFERROR(VLOOKUP(CA22,VRF_DX_KIT_OAU_DataList!$A$2:$B$10,2,TRUE),"")</f>
        <v/>
      </c>
      <c r="CC22" s="6" t="str">
        <f>IFERROR(VLOOKUP(CA22,VRF_DX_KIT_OAU_DataList!$A$2:$C$4,3,TRUE),"")</f>
        <v/>
      </c>
      <c r="CD22" s="6">
        <f t="shared" si="1"/>
        <v>0</v>
      </c>
      <c r="CE22" s="10" t="str">
        <f>IFERROR(VLOOKUP(CA22,VRF_DX_KIT_OAU_DataList!$A$2:$D$10,4,TRUE),"")</f>
        <v/>
      </c>
      <c r="CF22" s="10" t="str">
        <f>IFERROR(VLOOKUP(CA22,VRF_DX_KIT_OAU_DataList!$A$2:$E$10,5,TRUE),"")</f>
        <v/>
      </c>
      <c r="CG22" s="10" t="str">
        <f>IFERROR(VLOOKUP(CA22,VRF_DX_KIT_OAU_DataList!A$10:$H22,6,TRUE),"")</f>
        <v/>
      </c>
      <c r="CH22" s="10" t="str">
        <f>IFERROR(VLOOKUP(CA22,VRF_DX_KIT_OAU_DataList!$A$2:$I$10,7,TRUE),"")</f>
        <v/>
      </c>
      <c r="CI22" s="10" t="str">
        <f>IFERROR(VLOOKUP(CA22,VRF_DX_KIT_OAU_DataList!$A$2:$P$10,8,TRUE),"")</f>
        <v/>
      </c>
      <c r="CJ22" s="10" t="str">
        <f>IFERROR(VLOOKUP(CA22,VRF_DX_KIT_OAU_DataList!$A$2:$P$10,9,TRUE),"")</f>
        <v/>
      </c>
      <c r="CK22" s="10" t="str">
        <f>IFERROR(VLOOKUP(CA22,VRF_DX_KIT_OAU_DataList!$A$2:$P$10,10,TRUE),"")</f>
        <v/>
      </c>
      <c r="CL22" s="10" t="str">
        <f>IFERROR(VLOOKUP(CA22,VRF_DX_KIT_OAU_DataList!$A$2:$P$10,11,TRUE),"")</f>
        <v/>
      </c>
      <c r="CM22" s="10" t="str">
        <f>IFERROR(VLOOKUP(CA22,VRF_DX_KIT_OAU_DataList!$A$2:$P$10,12,TRUE),"")</f>
        <v/>
      </c>
      <c r="CN22" s="10" t="str">
        <f>IFERROR(VLOOKUP(CA22,VRF_DX_KIT_OAU_DataList!$A$2:$P$10,13,TRUE),"")</f>
        <v/>
      </c>
      <c r="CO22" s="10" t="str">
        <f>IFERROR(VLOOKUP(CA22,VRF_DX_KIT_OAU_DataList!$A$2:$P$10,14,TRUE),"")</f>
        <v/>
      </c>
      <c r="CP22" s="10" t="str">
        <f>IFERROR(VLOOKUP(CA22,VRF_DX_KIT_OAU_DataList!$A$2:$P$10,15,TRUE),"")</f>
        <v/>
      </c>
      <c r="CQ22" s="10" t="str">
        <f>IFERROR(VLOOKUP(CA22,VRF_DX_KIT_OAU_DataList!$A$2:$P$10,16,TRUE),"")</f>
        <v/>
      </c>
      <c r="CR22" s="10" t="str">
        <f>IF(Q22&lt;&gt;"",VLOOKUP(Q22,VRF_DX_KIT_OAU_DataList!$R22:$S71,2,FALSE),"")</f>
        <v/>
      </c>
    </row>
    <row r="23" spans="1:96" ht="13.9" customHeight="1" x14ac:dyDescent="0.15">
      <c r="A23" s="6">
        <v>22</v>
      </c>
      <c r="B23" s="6"/>
      <c r="C23" s="6"/>
      <c r="D23" s="7"/>
      <c r="E23" s="7"/>
      <c r="F23" s="6"/>
      <c r="G23" s="9"/>
      <c r="H23" s="9"/>
      <c r="I23" s="9"/>
      <c r="J23" s="9"/>
      <c r="K23" s="6"/>
      <c r="L23" s="9"/>
      <c r="M23" s="9"/>
      <c r="N23" s="6"/>
      <c r="O23" s="6"/>
      <c r="P23" s="6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55">
        <f t="shared" si="0"/>
        <v>0</v>
      </c>
      <c r="CB23" s="6" t="str">
        <f>IFERROR(VLOOKUP(CA23,VRF_DX_KIT_OAU_DataList!$A$2:$B$10,2,TRUE),"")</f>
        <v/>
      </c>
      <c r="CC23" s="6" t="str">
        <f>IFERROR(VLOOKUP(CA23,VRF_DX_KIT_OAU_DataList!$A$2:$C$4,3,TRUE),"")</f>
        <v/>
      </c>
      <c r="CD23" s="6">
        <f t="shared" si="1"/>
        <v>0</v>
      </c>
      <c r="CE23" s="10" t="str">
        <f>IFERROR(VLOOKUP(CA23,VRF_DX_KIT_OAU_DataList!$A$2:$D$10,4,TRUE),"")</f>
        <v/>
      </c>
      <c r="CF23" s="10" t="str">
        <f>IFERROR(VLOOKUP(CA23,VRF_DX_KIT_OAU_DataList!$A$2:$E$10,5,TRUE),"")</f>
        <v/>
      </c>
      <c r="CG23" s="10" t="str">
        <f>IFERROR(VLOOKUP(CA23,VRF_DX_KIT_OAU_DataList!A$10:$H23,6,TRUE),"")</f>
        <v/>
      </c>
      <c r="CH23" s="10" t="str">
        <f>IFERROR(VLOOKUP(CA23,VRF_DX_KIT_OAU_DataList!$A$2:$I$10,7,TRUE),"")</f>
        <v/>
      </c>
      <c r="CI23" s="10" t="str">
        <f>IFERROR(VLOOKUP(CA23,VRF_DX_KIT_OAU_DataList!$A$2:$P$10,8,TRUE),"")</f>
        <v/>
      </c>
      <c r="CJ23" s="10" t="str">
        <f>IFERROR(VLOOKUP(CA23,VRF_DX_KIT_OAU_DataList!$A$2:$P$10,9,TRUE),"")</f>
        <v/>
      </c>
      <c r="CK23" s="10" t="str">
        <f>IFERROR(VLOOKUP(CA23,VRF_DX_KIT_OAU_DataList!$A$2:$P$10,10,TRUE),"")</f>
        <v/>
      </c>
      <c r="CL23" s="10" t="str">
        <f>IFERROR(VLOOKUP(CA23,VRF_DX_KIT_OAU_DataList!$A$2:$P$10,11,TRUE),"")</f>
        <v/>
      </c>
      <c r="CM23" s="10" t="str">
        <f>IFERROR(VLOOKUP(CA23,VRF_DX_KIT_OAU_DataList!$A$2:$P$10,12,TRUE),"")</f>
        <v/>
      </c>
      <c r="CN23" s="10" t="str">
        <f>IFERROR(VLOOKUP(CA23,VRF_DX_KIT_OAU_DataList!$A$2:$P$10,13,TRUE),"")</f>
        <v/>
      </c>
      <c r="CO23" s="10" t="str">
        <f>IFERROR(VLOOKUP(CA23,VRF_DX_KIT_OAU_DataList!$A$2:$P$10,14,TRUE),"")</f>
        <v/>
      </c>
      <c r="CP23" s="10" t="str">
        <f>IFERROR(VLOOKUP(CA23,VRF_DX_KIT_OAU_DataList!$A$2:$P$10,15,TRUE),"")</f>
        <v/>
      </c>
      <c r="CQ23" s="10" t="str">
        <f>IFERROR(VLOOKUP(CA23,VRF_DX_KIT_OAU_DataList!$A$2:$P$10,16,TRUE),"")</f>
        <v/>
      </c>
      <c r="CR23" s="10" t="str">
        <f>IF(Q23&lt;&gt;"",VLOOKUP(Q23,VRF_DX_KIT_OAU_DataList!$R23:$S72,2,FALSE),"")</f>
        <v/>
      </c>
    </row>
    <row r="24" spans="1:96" ht="13.9" customHeight="1" x14ac:dyDescent="0.15">
      <c r="A24" s="6">
        <v>23</v>
      </c>
      <c r="B24" s="6"/>
      <c r="C24" s="6"/>
      <c r="D24" s="7"/>
      <c r="E24" s="7"/>
      <c r="F24" s="6"/>
      <c r="G24" s="9"/>
      <c r="H24" s="9"/>
      <c r="I24" s="9"/>
      <c r="J24" s="9"/>
      <c r="K24" s="6"/>
      <c r="L24" s="9"/>
      <c r="M24" s="9"/>
      <c r="N24" s="6"/>
      <c r="O24" s="6"/>
      <c r="P24" s="6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55">
        <f t="shared" si="0"/>
        <v>0</v>
      </c>
      <c r="CB24" s="6" t="str">
        <f>IFERROR(VLOOKUP(CA24,VRF_DX_KIT_OAU_DataList!$A$2:$B$10,2,TRUE),"")</f>
        <v/>
      </c>
      <c r="CC24" s="6" t="str">
        <f>IFERROR(VLOOKUP(CA24,VRF_DX_KIT_OAU_DataList!$A$2:$C$4,3,TRUE),"")</f>
        <v/>
      </c>
      <c r="CD24" s="6">
        <f t="shared" si="1"/>
        <v>0</v>
      </c>
      <c r="CE24" s="10" t="str">
        <f>IFERROR(VLOOKUP(CA24,VRF_DX_KIT_OAU_DataList!$A$2:$D$10,4,TRUE),"")</f>
        <v/>
      </c>
      <c r="CF24" s="10" t="str">
        <f>IFERROR(VLOOKUP(CA24,VRF_DX_KIT_OAU_DataList!$A$2:$E$10,5,TRUE),"")</f>
        <v/>
      </c>
      <c r="CG24" s="10" t="str">
        <f>IFERROR(VLOOKUP(CA24,VRF_DX_KIT_OAU_DataList!A$10:$H24,6,TRUE),"")</f>
        <v/>
      </c>
      <c r="CH24" s="10" t="str">
        <f>IFERROR(VLOOKUP(CA24,VRF_DX_KIT_OAU_DataList!$A$2:$I$10,7,TRUE),"")</f>
        <v/>
      </c>
      <c r="CI24" s="10" t="str">
        <f>IFERROR(VLOOKUP(CA24,VRF_DX_KIT_OAU_DataList!$A$2:$P$10,8,TRUE),"")</f>
        <v/>
      </c>
      <c r="CJ24" s="10" t="str">
        <f>IFERROR(VLOOKUP(CA24,VRF_DX_KIT_OAU_DataList!$A$2:$P$10,9,TRUE),"")</f>
        <v/>
      </c>
      <c r="CK24" s="10" t="str">
        <f>IFERROR(VLOOKUP(CA24,VRF_DX_KIT_OAU_DataList!$A$2:$P$10,10,TRUE),"")</f>
        <v/>
      </c>
      <c r="CL24" s="10" t="str">
        <f>IFERROR(VLOOKUP(CA24,VRF_DX_KIT_OAU_DataList!$A$2:$P$10,11,TRUE),"")</f>
        <v/>
      </c>
      <c r="CM24" s="10" t="str">
        <f>IFERROR(VLOOKUP(CA24,VRF_DX_KIT_OAU_DataList!$A$2:$P$10,12,TRUE),"")</f>
        <v/>
      </c>
      <c r="CN24" s="10" t="str">
        <f>IFERROR(VLOOKUP(CA24,VRF_DX_KIT_OAU_DataList!$A$2:$P$10,13,TRUE),"")</f>
        <v/>
      </c>
      <c r="CO24" s="10" t="str">
        <f>IFERROR(VLOOKUP(CA24,VRF_DX_KIT_OAU_DataList!$A$2:$P$10,14,TRUE),"")</f>
        <v/>
      </c>
      <c r="CP24" s="10" t="str">
        <f>IFERROR(VLOOKUP(CA24,VRF_DX_KIT_OAU_DataList!$A$2:$P$10,15,TRUE),"")</f>
        <v/>
      </c>
      <c r="CQ24" s="10" t="str">
        <f>IFERROR(VLOOKUP(CA24,VRF_DX_KIT_OAU_DataList!$A$2:$P$10,16,TRUE),"")</f>
        <v/>
      </c>
      <c r="CR24" s="10" t="str">
        <f>IF(Q24&lt;&gt;"",VLOOKUP(Q24,VRF_DX_KIT_OAU_DataList!$R24:$S73,2,FALSE),"")</f>
        <v/>
      </c>
    </row>
    <row r="25" spans="1:96" ht="13.9" customHeight="1" x14ac:dyDescent="0.15">
      <c r="A25" s="6">
        <v>24</v>
      </c>
      <c r="B25" s="6"/>
      <c r="C25" s="6"/>
      <c r="D25" s="7"/>
      <c r="E25" s="7"/>
      <c r="F25" s="6"/>
      <c r="G25" s="9"/>
      <c r="H25" s="9"/>
      <c r="I25" s="9"/>
      <c r="J25" s="9"/>
      <c r="K25" s="6"/>
      <c r="L25" s="9"/>
      <c r="M25" s="9"/>
      <c r="N25" s="6"/>
      <c r="O25" s="6"/>
      <c r="P25" s="6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55">
        <f t="shared" si="0"/>
        <v>0</v>
      </c>
      <c r="CB25" s="6" t="str">
        <f>IFERROR(VLOOKUP(CA25,VRF_DX_KIT_OAU_DataList!$A$2:$B$10,2,TRUE),"")</f>
        <v/>
      </c>
      <c r="CC25" s="6" t="str">
        <f>IFERROR(VLOOKUP(CA25,VRF_DX_KIT_OAU_DataList!$A$2:$C$4,3,TRUE),"")</f>
        <v/>
      </c>
      <c r="CD25" s="6">
        <f t="shared" si="1"/>
        <v>0</v>
      </c>
      <c r="CE25" s="10" t="str">
        <f>IFERROR(VLOOKUP(CA25,VRF_DX_KIT_OAU_DataList!$A$2:$D$10,4,TRUE),"")</f>
        <v/>
      </c>
      <c r="CF25" s="10" t="str">
        <f>IFERROR(VLOOKUP(CA25,VRF_DX_KIT_OAU_DataList!$A$2:$E$10,5,TRUE),"")</f>
        <v/>
      </c>
      <c r="CG25" s="10" t="str">
        <f>IFERROR(VLOOKUP(CA25,VRF_DX_KIT_OAU_DataList!A$10:$H25,6,TRUE),"")</f>
        <v/>
      </c>
      <c r="CH25" s="10" t="str">
        <f>IFERROR(VLOOKUP(CA25,VRF_DX_KIT_OAU_DataList!$A$2:$I$10,7,TRUE),"")</f>
        <v/>
      </c>
      <c r="CI25" s="10" t="str">
        <f>IFERROR(VLOOKUP(CA25,VRF_DX_KIT_OAU_DataList!$A$2:$P$10,8,TRUE),"")</f>
        <v/>
      </c>
      <c r="CJ25" s="10" t="str">
        <f>IFERROR(VLOOKUP(CA25,VRF_DX_KIT_OAU_DataList!$A$2:$P$10,9,TRUE),"")</f>
        <v/>
      </c>
      <c r="CK25" s="10" t="str">
        <f>IFERROR(VLOOKUP(CA25,VRF_DX_KIT_OAU_DataList!$A$2:$P$10,10,TRUE),"")</f>
        <v/>
      </c>
      <c r="CL25" s="10" t="str">
        <f>IFERROR(VLOOKUP(CA25,VRF_DX_KIT_OAU_DataList!$A$2:$P$10,11,TRUE),"")</f>
        <v/>
      </c>
      <c r="CM25" s="10" t="str">
        <f>IFERROR(VLOOKUP(CA25,VRF_DX_KIT_OAU_DataList!$A$2:$P$10,12,TRUE),"")</f>
        <v/>
      </c>
      <c r="CN25" s="10" t="str">
        <f>IFERROR(VLOOKUP(CA25,VRF_DX_KIT_OAU_DataList!$A$2:$P$10,13,TRUE),"")</f>
        <v/>
      </c>
      <c r="CO25" s="10" t="str">
        <f>IFERROR(VLOOKUP(CA25,VRF_DX_KIT_OAU_DataList!$A$2:$P$10,14,TRUE),"")</f>
        <v/>
      </c>
      <c r="CP25" s="10" t="str">
        <f>IFERROR(VLOOKUP(CA25,VRF_DX_KIT_OAU_DataList!$A$2:$P$10,15,TRUE),"")</f>
        <v/>
      </c>
      <c r="CQ25" s="10" t="str">
        <f>IFERROR(VLOOKUP(CA25,VRF_DX_KIT_OAU_DataList!$A$2:$P$10,16,TRUE),"")</f>
        <v/>
      </c>
      <c r="CR25" s="10" t="str">
        <f>IF(Q25&lt;&gt;"",VLOOKUP(Q25,VRF_DX_KIT_OAU_DataList!$R25:$S74,2,FALSE),"")</f>
        <v/>
      </c>
    </row>
    <row r="26" spans="1:96" ht="13.9" customHeight="1" x14ac:dyDescent="0.15">
      <c r="A26" s="6">
        <v>25</v>
      </c>
      <c r="B26" s="6"/>
      <c r="C26" s="6"/>
      <c r="D26" s="7"/>
      <c r="E26" s="7"/>
      <c r="F26" s="6"/>
      <c r="G26" s="9"/>
      <c r="H26" s="9"/>
      <c r="I26" s="9"/>
      <c r="J26" s="9"/>
      <c r="K26" s="6"/>
      <c r="L26" s="9"/>
      <c r="M26" s="9"/>
      <c r="N26" s="6"/>
      <c r="O26" s="6"/>
      <c r="P26" s="6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55">
        <f t="shared" si="0"/>
        <v>0</v>
      </c>
      <c r="CB26" s="6" t="str">
        <f>IFERROR(VLOOKUP(CA26,VRF_DX_KIT_OAU_DataList!$A$2:$B$10,2,TRUE),"")</f>
        <v/>
      </c>
      <c r="CC26" s="6" t="str">
        <f>IFERROR(VLOOKUP(CA26,VRF_DX_KIT_OAU_DataList!$A$2:$C$4,3,TRUE),"")</f>
        <v/>
      </c>
      <c r="CD26" s="6">
        <f t="shared" si="1"/>
        <v>0</v>
      </c>
      <c r="CE26" s="10" t="str">
        <f>IFERROR(VLOOKUP(CA26,VRF_DX_KIT_OAU_DataList!$A$2:$D$10,4,TRUE),"")</f>
        <v/>
      </c>
      <c r="CF26" s="10" t="str">
        <f>IFERROR(VLOOKUP(CA26,VRF_DX_KIT_OAU_DataList!$A$2:$E$10,5,TRUE),"")</f>
        <v/>
      </c>
      <c r="CG26" s="10" t="str">
        <f>IFERROR(VLOOKUP(CA26,VRF_DX_KIT_OAU_DataList!A$10:$H26,6,TRUE),"")</f>
        <v/>
      </c>
      <c r="CH26" s="10" t="str">
        <f>IFERROR(VLOOKUP(CA26,VRF_DX_KIT_OAU_DataList!$A$2:$I$10,7,TRUE),"")</f>
        <v/>
      </c>
      <c r="CI26" s="10" t="str">
        <f>IFERROR(VLOOKUP(CA26,VRF_DX_KIT_OAU_DataList!$A$2:$P$10,8,TRUE),"")</f>
        <v/>
      </c>
      <c r="CJ26" s="10" t="str">
        <f>IFERROR(VLOOKUP(CA26,VRF_DX_KIT_OAU_DataList!$A$2:$P$10,9,TRUE),"")</f>
        <v/>
      </c>
      <c r="CK26" s="10" t="str">
        <f>IFERROR(VLOOKUP(CA26,VRF_DX_KIT_OAU_DataList!$A$2:$P$10,10,TRUE),"")</f>
        <v/>
      </c>
      <c r="CL26" s="10" t="str">
        <f>IFERROR(VLOOKUP(CA26,VRF_DX_KIT_OAU_DataList!$A$2:$P$10,11,TRUE),"")</f>
        <v/>
      </c>
      <c r="CM26" s="10" t="str">
        <f>IFERROR(VLOOKUP(CA26,VRF_DX_KIT_OAU_DataList!$A$2:$P$10,12,TRUE),"")</f>
        <v/>
      </c>
      <c r="CN26" s="10" t="str">
        <f>IFERROR(VLOOKUP(CA26,VRF_DX_KIT_OAU_DataList!$A$2:$P$10,13,TRUE),"")</f>
        <v/>
      </c>
      <c r="CO26" s="10" t="str">
        <f>IFERROR(VLOOKUP(CA26,VRF_DX_KIT_OAU_DataList!$A$2:$P$10,14,TRUE),"")</f>
        <v/>
      </c>
      <c r="CP26" s="10" t="str">
        <f>IFERROR(VLOOKUP(CA26,VRF_DX_KIT_OAU_DataList!$A$2:$P$10,15,TRUE),"")</f>
        <v/>
      </c>
      <c r="CQ26" s="10" t="str">
        <f>IFERROR(VLOOKUP(CA26,VRF_DX_KIT_OAU_DataList!$A$2:$P$10,16,TRUE),"")</f>
        <v/>
      </c>
      <c r="CR26" s="10" t="str">
        <f>IF(Q26&lt;&gt;"",VLOOKUP(Q26,VRF_DX_KIT_OAU_DataList!$R26:$S75,2,FALSE),"")</f>
        <v/>
      </c>
    </row>
    <row r="27" spans="1:96" ht="13.9" customHeight="1" x14ac:dyDescent="0.15">
      <c r="A27" s="6">
        <v>26</v>
      </c>
      <c r="B27" s="6"/>
      <c r="C27" s="6"/>
      <c r="D27" s="7"/>
      <c r="E27" s="7"/>
      <c r="F27" s="6"/>
      <c r="G27" s="9"/>
      <c r="H27" s="9"/>
      <c r="I27" s="9"/>
      <c r="J27" s="9"/>
      <c r="K27" s="6"/>
      <c r="L27" s="9"/>
      <c r="M27" s="9"/>
      <c r="N27" s="6"/>
      <c r="O27" s="6"/>
      <c r="P27" s="6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55">
        <f t="shared" si="0"/>
        <v>0</v>
      </c>
      <c r="CB27" s="6" t="str">
        <f>IFERROR(VLOOKUP(CA27,VRF_DX_KIT_OAU_DataList!$A$2:$B$10,2,TRUE),"")</f>
        <v/>
      </c>
      <c r="CC27" s="6" t="str">
        <f>IFERROR(VLOOKUP(CA27,VRF_DX_KIT_OAU_DataList!$A$2:$C$4,3,TRUE),"")</f>
        <v/>
      </c>
      <c r="CD27" s="6">
        <f t="shared" si="1"/>
        <v>0</v>
      </c>
      <c r="CE27" s="10" t="str">
        <f>IFERROR(VLOOKUP(CA27,VRF_DX_KIT_OAU_DataList!$A$2:$D$10,4,TRUE),"")</f>
        <v/>
      </c>
      <c r="CF27" s="10" t="str">
        <f>IFERROR(VLOOKUP(CA27,VRF_DX_KIT_OAU_DataList!$A$2:$E$10,5,TRUE),"")</f>
        <v/>
      </c>
      <c r="CG27" s="10" t="str">
        <f>IFERROR(VLOOKUP(CA27,VRF_DX_KIT_OAU_DataList!A$10:$H27,6,TRUE),"")</f>
        <v/>
      </c>
      <c r="CH27" s="10" t="str">
        <f>IFERROR(VLOOKUP(CA27,VRF_DX_KIT_OAU_DataList!$A$2:$I$10,7,TRUE),"")</f>
        <v/>
      </c>
      <c r="CI27" s="10" t="str">
        <f>IFERROR(VLOOKUP(CA27,VRF_DX_KIT_OAU_DataList!$A$2:$P$10,8,TRUE),"")</f>
        <v/>
      </c>
      <c r="CJ27" s="10" t="str">
        <f>IFERROR(VLOOKUP(CA27,VRF_DX_KIT_OAU_DataList!$A$2:$P$10,9,TRUE),"")</f>
        <v/>
      </c>
      <c r="CK27" s="10" t="str">
        <f>IFERROR(VLOOKUP(CA27,VRF_DX_KIT_OAU_DataList!$A$2:$P$10,10,TRUE),"")</f>
        <v/>
      </c>
      <c r="CL27" s="10" t="str">
        <f>IFERROR(VLOOKUP(CA27,VRF_DX_KIT_OAU_DataList!$A$2:$P$10,11,TRUE),"")</f>
        <v/>
      </c>
      <c r="CM27" s="10" t="str">
        <f>IFERROR(VLOOKUP(CA27,VRF_DX_KIT_OAU_DataList!$A$2:$P$10,12,TRUE),"")</f>
        <v/>
      </c>
      <c r="CN27" s="10" t="str">
        <f>IFERROR(VLOOKUP(CA27,VRF_DX_KIT_OAU_DataList!$A$2:$P$10,13,TRUE),"")</f>
        <v/>
      </c>
      <c r="CO27" s="10" t="str">
        <f>IFERROR(VLOOKUP(CA27,VRF_DX_KIT_OAU_DataList!$A$2:$P$10,14,TRUE),"")</f>
        <v/>
      </c>
      <c r="CP27" s="10" t="str">
        <f>IFERROR(VLOOKUP(CA27,VRF_DX_KIT_OAU_DataList!$A$2:$P$10,15,TRUE),"")</f>
        <v/>
      </c>
      <c r="CQ27" s="10" t="str">
        <f>IFERROR(VLOOKUP(CA27,VRF_DX_KIT_OAU_DataList!$A$2:$P$10,16,TRUE),"")</f>
        <v/>
      </c>
      <c r="CR27" s="10" t="str">
        <f>IF(Q27&lt;&gt;"",VLOOKUP(Q27,VRF_DX_KIT_OAU_DataList!$R27:$S76,2,FALSE),"")</f>
        <v/>
      </c>
    </row>
    <row r="28" spans="1:96" ht="13.9" customHeight="1" x14ac:dyDescent="0.15">
      <c r="A28" s="6">
        <v>27</v>
      </c>
      <c r="B28" s="6"/>
      <c r="C28" s="6"/>
      <c r="D28" s="7"/>
      <c r="E28" s="7"/>
      <c r="F28" s="6"/>
      <c r="G28" s="9"/>
      <c r="H28" s="9"/>
      <c r="I28" s="9"/>
      <c r="J28" s="9"/>
      <c r="K28" s="6"/>
      <c r="L28" s="9"/>
      <c r="M28" s="9"/>
      <c r="N28" s="6"/>
      <c r="O28" s="6"/>
      <c r="P28" s="6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55">
        <f t="shared" si="0"/>
        <v>0</v>
      </c>
      <c r="CB28" s="6" t="str">
        <f>IFERROR(VLOOKUP(CA28,VRF_DX_KIT_OAU_DataList!$A$2:$B$10,2,TRUE),"")</f>
        <v/>
      </c>
      <c r="CC28" s="6" t="str">
        <f>IFERROR(VLOOKUP(CA28,VRF_DX_KIT_OAU_DataList!$A$2:$C$4,3,TRUE),"")</f>
        <v/>
      </c>
      <c r="CD28" s="6">
        <f t="shared" si="1"/>
        <v>0</v>
      </c>
      <c r="CE28" s="10" t="str">
        <f>IFERROR(VLOOKUP(CA28,VRF_DX_KIT_OAU_DataList!$A$2:$D$10,4,TRUE),"")</f>
        <v/>
      </c>
      <c r="CF28" s="10" t="str">
        <f>IFERROR(VLOOKUP(CA28,VRF_DX_KIT_OAU_DataList!$A$2:$E$10,5,TRUE),"")</f>
        <v/>
      </c>
      <c r="CG28" s="10" t="str">
        <f>IFERROR(VLOOKUP(CA28,VRF_DX_KIT_OAU_DataList!A$10:$H28,6,TRUE),"")</f>
        <v/>
      </c>
      <c r="CH28" s="10" t="str">
        <f>IFERROR(VLOOKUP(CA28,VRF_DX_KIT_OAU_DataList!$A$2:$I$10,7,TRUE),"")</f>
        <v/>
      </c>
      <c r="CI28" s="10" t="str">
        <f>IFERROR(VLOOKUP(CA28,VRF_DX_KIT_OAU_DataList!$A$2:$P$10,8,TRUE),"")</f>
        <v/>
      </c>
      <c r="CJ28" s="10" t="str">
        <f>IFERROR(VLOOKUP(CA28,VRF_DX_KIT_OAU_DataList!$A$2:$P$10,9,TRUE),"")</f>
        <v/>
      </c>
      <c r="CK28" s="10" t="str">
        <f>IFERROR(VLOOKUP(CA28,VRF_DX_KIT_OAU_DataList!$A$2:$P$10,10,TRUE),"")</f>
        <v/>
      </c>
      <c r="CL28" s="10" t="str">
        <f>IFERROR(VLOOKUP(CA28,VRF_DX_KIT_OAU_DataList!$A$2:$P$10,11,TRUE),"")</f>
        <v/>
      </c>
      <c r="CM28" s="10" t="str">
        <f>IFERROR(VLOOKUP(CA28,VRF_DX_KIT_OAU_DataList!$A$2:$P$10,12,TRUE),"")</f>
        <v/>
      </c>
      <c r="CN28" s="10" t="str">
        <f>IFERROR(VLOOKUP(CA28,VRF_DX_KIT_OAU_DataList!$A$2:$P$10,13,TRUE),"")</f>
        <v/>
      </c>
      <c r="CO28" s="10" t="str">
        <f>IFERROR(VLOOKUP(CA28,VRF_DX_KIT_OAU_DataList!$A$2:$P$10,14,TRUE),"")</f>
        <v/>
      </c>
      <c r="CP28" s="10" t="str">
        <f>IFERROR(VLOOKUP(CA28,VRF_DX_KIT_OAU_DataList!$A$2:$P$10,15,TRUE),"")</f>
        <v/>
      </c>
      <c r="CQ28" s="10" t="str">
        <f>IFERROR(VLOOKUP(CA28,VRF_DX_KIT_OAU_DataList!$A$2:$P$10,16,TRUE),"")</f>
        <v/>
      </c>
      <c r="CR28" s="10" t="str">
        <f>IF(Q28&lt;&gt;"",VLOOKUP(Q28,VRF_DX_KIT_OAU_DataList!$R28:$S77,2,FALSE),"")</f>
        <v/>
      </c>
    </row>
    <row r="29" spans="1:96" ht="13.9" customHeight="1" x14ac:dyDescent="0.15">
      <c r="A29" s="6">
        <v>28</v>
      </c>
      <c r="B29" s="6"/>
      <c r="C29" s="6"/>
      <c r="D29" s="7"/>
      <c r="E29" s="7"/>
      <c r="F29" s="6"/>
      <c r="G29" s="9"/>
      <c r="H29" s="9"/>
      <c r="I29" s="9"/>
      <c r="J29" s="9"/>
      <c r="K29" s="6"/>
      <c r="L29" s="9"/>
      <c r="M29" s="9"/>
      <c r="N29" s="6"/>
      <c r="O29" s="6"/>
      <c r="P29" s="6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55">
        <f t="shared" si="0"/>
        <v>0</v>
      </c>
      <c r="CB29" s="6" t="str">
        <f>IFERROR(VLOOKUP(CA29,VRF_DX_KIT_OAU_DataList!$A$2:$B$10,2,TRUE),"")</f>
        <v/>
      </c>
      <c r="CC29" s="6" t="str">
        <f>IFERROR(VLOOKUP(CA29,VRF_DX_KIT_OAU_DataList!$A$2:$C$4,3,TRUE),"")</f>
        <v/>
      </c>
      <c r="CD29" s="6">
        <f t="shared" si="1"/>
        <v>0</v>
      </c>
      <c r="CE29" s="10" t="str">
        <f>IFERROR(VLOOKUP(CA29,VRF_DX_KIT_OAU_DataList!$A$2:$D$10,4,TRUE),"")</f>
        <v/>
      </c>
      <c r="CF29" s="10" t="str">
        <f>IFERROR(VLOOKUP(CA29,VRF_DX_KIT_OAU_DataList!$A$2:$E$10,5,TRUE),"")</f>
        <v/>
      </c>
      <c r="CG29" s="10" t="str">
        <f>IFERROR(VLOOKUP(CA29,VRF_DX_KIT_OAU_DataList!A$10:$H29,6,TRUE),"")</f>
        <v/>
      </c>
      <c r="CH29" s="10" t="str">
        <f>IFERROR(VLOOKUP(CA29,VRF_DX_KIT_OAU_DataList!$A$2:$I$10,7,TRUE),"")</f>
        <v/>
      </c>
      <c r="CI29" s="10" t="str">
        <f>IFERROR(VLOOKUP(CA29,VRF_DX_KIT_OAU_DataList!$A$2:$P$10,8,TRUE),"")</f>
        <v/>
      </c>
      <c r="CJ29" s="10" t="str">
        <f>IFERROR(VLOOKUP(CA29,VRF_DX_KIT_OAU_DataList!$A$2:$P$10,9,TRUE),"")</f>
        <v/>
      </c>
      <c r="CK29" s="10" t="str">
        <f>IFERROR(VLOOKUP(CA29,VRF_DX_KIT_OAU_DataList!$A$2:$P$10,10,TRUE),"")</f>
        <v/>
      </c>
      <c r="CL29" s="10" t="str">
        <f>IFERROR(VLOOKUP(CA29,VRF_DX_KIT_OAU_DataList!$A$2:$P$10,11,TRUE),"")</f>
        <v/>
      </c>
      <c r="CM29" s="10" t="str">
        <f>IFERROR(VLOOKUP(CA29,VRF_DX_KIT_OAU_DataList!$A$2:$P$10,12,TRUE),"")</f>
        <v/>
      </c>
      <c r="CN29" s="10" t="str">
        <f>IFERROR(VLOOKUP(CA29,VRF_DX_KIT_OAU_DataList!$A$2:$P$10,13,TRUE),"")</f>
        <v/>
      </c>
      <c r="CO29" s="10" t="str">
        <f>IFERROR(VLOOKUP(CA29,VRF_DX_KIT_OAU_DataList!$A$2:$P$10,14,TRUE),"")</f>
        <v/>
      </c>
      <c r="CP29" s="10" t="str">
        <f>IFERROR(VLOOKUP(CA29,VRF_DX_KIT_OAU_DataList!$A$2:$P$10,15,TRUE),"")</f>
        <v/>
      </c>
      <c r="CQ29" s="10" t="str">
        <f>IFERROR(VLOOKUP(CA29,VRF_DX_KIT_OAU_DataList!$A$2:$P$10,16,TRUE),"")</f>
        <v/>
      </c>
      <c r="CR29" s="10" t="str">
        <f>IF(Q29&lt;&gt;"",VLOOKUP(Q29,VRF_DX_KIT_OAU_DataList!$R29:$S78,2,FALSE),"")</f>
        <v/>
      </c>
    </row>
    <row r="30" spans="1:96" ht="13.9" customHeight="1" x14ac:dyDescent="0.15">
      <c r="A30" s="6">
        <v>29</v>
      </c>
      <c r="B30" s="6"/>
      <c r="C30" s="6"/>
      <c r="D30" s="7"/>
      <c r="E30" s="7"/>
      <c r="F30" s="6"/>
      <c r="G30" s="9"/>
      <c r="H30" s="9"/>
      <c r="I30" s="9"/>
      <c r="J30" s="9"/>
      <c r="K30" s="6"/>
      <c r="L30" s="9"/>
      <c r="M30" s="9"/>
      <c r="N30" s="6"/>
      <c r="O30" s="6"/>
      <c r="P30" s="6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55">
        <f t="shared" si="0"/>
        <v>0</v>
      </c>
      <c r="CB30" s="6" t="str">
        <f>IFERROR(VLOOKUP(CA30,VRF_DX_KIT_OAU_DataList!$A$2:$B$10,2,TRUE),"")</f>
        <v/>
      </c>
      <c r="CC30" s="6" t="str">
        <f>IFERROR(VLOOKUP(CA30,VRF_DX_KIT_OAU_DataList!$A$2:$C$4,3,TRUE),"")</f>
        <v/>
      </c>
      <c r="CD30" s="6">
        <f t="shared" si="1"/>
        <v>0</v>
      </c>
      <c r="CE30" s="10" t="str">
        <f>IFERROR(VLOOKUP(CA30,VRF_DX_KIT_OAU_DataList!$A$2:$D$10,4,TRUE),"")</f>
        <v/>
      </c>
      <c r="CF30" s="10" t="str">
        <f>IFERROR(VLOOKUP(CA30,VRF_DX_KIT_OAU_DataList!$A$2:$E$10,5,TRUE),"")</f>
        <v/>
      </c>
      <c r="CG30" s="10" t="str">
        <f>IFERROR(VLOOKUP(CA30,VRF_DX_KIT_OAU_DataList!A$10:$H30,6,TRUE),"")</f>
        <v/>
      </c>
      <c r="CH30" s="10" t="str">
        <f>IFERROR(VLOOKUP(CA30,VRF_DX_KIT_OAU_DataList!$A$2:$I$10,7,TRUE),"")</f>
        <v/>
      </c>
      <c r="CI30" s="10" t="str">
        <f>IFERROR(VLOOKUP(CA30,VRF_DX_KIT_OAU_DataList!$A$2:$P$10,8,TRUE),"")</f>
        <v/>
      </c>
      <c r="CJ30" s="10" t="str">
        <f>IFERROR(VLOOKUP(CA30,VRF_DX_KIT_OAU_DataList!$A$2:$P$10,9,TRUE),"")</f>
        <v/>
      </c>
      <c r="CK30" s="10" t="str">
        <f>IFERROR(VLOOKUP(CA30,VRF_DX_KIT_OAU_DataList!$A$2:$P$10,10,TRUE),"")</f>
        <v/>
      </c>
      <c r="CL30" s="10" t="str">
        <f>IFERROR(VLOOKUP(CA30,VRF_DX_KIT_OAU_DataList!$A$2:$P$10,11,TRUE),"")</f>
        <v/>
      </c>
      <c r="CM30" s="10" t="str">
        <f>IFERROR(VLOOKUP(CA30,VRF_DX_KIT_OAU_DataList!$A$2:$P$10,12,TRUE),"")</f>
        <v/>
      </c>
      <c r="CN30" s="10" t="str">
        <f>IFERROR(VLOOKUP(CA30,VRF_DX_KIT_OAU_DataList!$A$2:$P$10,13,TRUE),"")</f>
        <v/>
      </c>
      <c r="CO30" s="10" t="str">
        <f>IFERROR(VLOOKUP(CA30,VRF_DX_KIT_OAU_DataList!$A$2:$P$10,14,TRUE),"")</f>
        <v/>
      </c>
      <c r="CP30" s="10" t="str">
        <f>IFERROR(VLOOKUP(CA30,VRF_DX_KIT_OAU_DataList!$A$2:$P$10,15,TRUE),"")</f>
        <v/>
      </c>
      <c r="CQ30" s="10" t="str">
        <f>IFERROR(VLOOKUP(CA30,VRF_DX_KIT_OAU_DataList!$A$2:$P$10,16,TRUE),"")</f>
        <v/>
      </c>
      <c r="CR30" s="10" t="str">
        <f>IF(Q30&lt;&gt;"",VLOOKUP(Q30,VRF_DX_KIT_OAU_DataList!$R30:$S79,2,FALSE),"")</f>
        <v/>
      </c>
    </row>
    <row r="31" spans="1:96" ht="13.9" customHeight="1" x14ac:dyDescent="0.15">
      <c r="A31" s="6">
        <v>30</v>
      </c>
      <c r="B31" s="6"/>
      <c r="C31" s="6"/>
      <c r="D31" s="7"/>
      <c r="E31" s="7"/>
      <c r="F31" s="6"/>
      <c r="G31" s="9"/>
      <c r="H31" s="9"/>
      <c r="I31" s="9"/>
      <c r="J31" s="9"/>
      <c r="K31" s="6"/>
      <c r="L31" s="9"/>
      <c r="M31" s="9"/>
      <c r="N31" s="6"/>
      <c r="O31" s="6"/>
      <c r="P31" s="6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55">
        <f t="shared" si="0"/>
        <v>0</v>
      </c>
      <c r="CB31" s="6" t="str">
        <f>IFERROR(VLOOKUP(CA31,VRF_DX_KIT_OAU_DataList!$A$2:$B$10,2,TRUE),"")</f>
        <v/>
      </c>
      <c r="CC31" s="6" t="str">
        <f>IFERROR(VLOOKUP(CA31,VRF_DX_KIT_OAU_DataList!$A$2:$C$4,3,TRUE),"")</f>
        <v/>
      </c>
      <c r="CD31" s="6">
        <f t="shared" si="1"/>
        <v>0</v>
      </c>
      <c r="CE31" s="10" t="str">
        <f>IFERROR(VLOOKUP(CA31,VRF_DX_KIT_OAU_DataList!$A$2:$D$10,4,TRUE),"")</f>
        <v/>
      </c>
      <c r="CF31" s="10" t="str">
        <f>IFERROR(VLOOKUP(CA31,VRF_DX_KIT_OAU_DataList!$A$2:$E$10,5,TRUE),"")</f>
        <v/>
      </c>
      <c r="CG31" s="10" t="str">
        <f>IFERROR(VLOOKUP(CA31,VRF_DX_KIT_OAU_DataList!A$10:$H31,6,TRUE),"")</f>
        <v/>
      </c>
      <c r="CH31" s="10" t="str">
        <f>IFERROR(VLOOKUP(CA31,VRF_DX_KIT_OAU_DataList!$A$2:$I$10,7,TRUE),"")</f>
        <v/>
      </c>
      <c r="CI31" s="10" t="str">
        <f>IFERROR(VLOOKUP(CA31,VRF_DX_KIT_OAU_DataList!$A$2:$P$10,8,TRUE),"")</f>
        <v/>
      </c>
      <c r="CJ31" s="10" t="str">
        <f>IFERROR(VLOOKUP(CA31,VRF_DX_KIT_OAU_DataList!$A$2:$P$10,9,TRUE),"")</f>
        <v/>
      </c>
      <c r="CK31" s="10" t="str">
        <f>IFERROR(VLOOKUP(CA31,VRF_DX_KIT_OAU_DataList!$A$2:$P$10,10,TRUE),"")</f>
        <v/>
      </c>
      <c r="CL31" s="10" t="str">
        <f>IFERROR(VLOOKUP(CA31,VRF_DX_KIT_OAU_DataList!$A$2:$P$10,11,TRUE),"")</f>
        <v/>
      </c>
      <c r="CM31" s="10" t="str">
        <f>IFERROR(VLOOKUP(CA31,VRF_DX_KIT_OAU_DataList!$A$2:$P$10,12,TRUE),"")</f>
        <v/>
      </c>
      <c r="CN31" s="10" t="str">
        <f>IFERROR(VLOOKUP(CA31,VRF_DX_KIT_OAU_DataList!$A$2:$P$10,13,TRUE),"")</f>
        <v/>
      </c>
      <c r="CO31" s="10" t="str">
        <f>IFERROR(VLOOKUP(CA31,VRF_DX_KIT_OAU_DataList!$A$2:$P$10,14,TRUE),"")</f>
        <v/>
      </c>
      <c r="CP31" s="10" t="str">
        <f>IFERROR(VLOOKUP(CA31,VRF_DX_KIT_OAU_DataList!$A$2:$P$10,15,TRUE),"")</f>
        <v/>
      </c>
      <c r="CQ31" s="10" t="str">
        <f>IFERROR(VLOOKUP(CA31,VRF_DX_KIT_OAU_DataList!$A$2:$P$10,16,TRUE),"")</f>
        <v/>
      </c>
      <c r="CR31" s="10" t="str">
        <f>IF(Q31&lt;&gt;"",VLOOKUP(Q31,VRF_DX_KIT_OAU_DataList!$R31:$S80,2,FALSE),"")</f>
        <v/>
      </c>
    </row>
    <row r="32" spans="1:96" ht="13.9" customHeight="1" x14ac:dyDescent="0.15">
      <c r="A32" s="6">
        <v>31</v>
      </c>
      <c r="B32" s="6"/>
      <c r="C32" s="6"/>
      <c r="D32" s="7"/>
      <c r="E32" s="7"/>
      <c r="F32" s="6"/>
      <c r="G32" s="9"/>
      <c r="H32" s="9"/>
      <c r="I32" s="9"/>
      <c r="J32" s="9"/>
      <c r="K32" s="6"/>
      <c r="L32" s="9"/>
      <c r="M32" s="9"/>
      <c r="N32" s="6"/>
      <c r="O32" s="6"/>
      <c r="P32" s="6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55">
        <f t="shared" si="0"/>
        <v>0</v>
      </c>
      <c r="CB32" s="6" t="str">
        <f>IFERROR(VLOOKUP(CA32,VRF_DX_KIT_OAU_DataList!$A$2:$B$10,2,TRUE),"")</f>
        <v/>
      </c>
      <c r="CC32" s="6" t="str">
        <f>IFERROR(VLOOKUP(CA32,VRF_DX_KIT_OAU_DataList!$A$2:$C$4,3,TRUE),"")</f>
        <v/>
      </c>
      <c r="CD32" s="6">
        <f t="shared" si="1"/>
        <v>0</v>
      </c>
      <c r="CE32" s="10" t="str">
        <f>IFERROR(VLOOKUP(CA32,VRF_DX_KIT_OAU_DataList!$A$2:$D$10,4,TRUE),"")</f>
        <v/>
      </c>
      <c r="CF32" s="10" t="str">
        <f>IFERROR(VLOOKUP(CA32,VRF_DX_KIT_OAU_DataList!$A$2:$E$10,5,TRUE),"")</f>
        <v/>
      </c>
      <c r="CG32" s="10" t="str">
        <f>IFERROR(VLOOKUP(CA32,VRF_DX_KIT_OAU_DataList!A$10:$H32,6,TRUE),"")</f>
        <v/>
      </c>
      <c r="CH32" s="10" t="str">
        <f>IFERROR(VLOOKUP(CA32,VRF_DX_KIT_OAU_DataList!$A$2:$I$10,7,TRUE),"")</f>
        <v/>
      </c>
      <c r="CI32" s="10" t="str">
        <f>IFERROR(VLOOKUP(CA32,VRF_DX_KIT_OAU_DataList!$A$2:$P$10,8,TRUE),"")</f>
        <v/>
      </c>
      <c r="CJ32" s="10" t="str">
        <f>IFERROR(VLOOKUP(CA32,VRF_DX_KIT_OAU_DataList!$A$2:$P$10,9,TRUE),"")</f>
        <v/>
      </c>
      <c r="CK32" s="10" t="str">
        <f>IFERROR(VLOOKUP(CA32,VRF_DX_KIT_OAU_DataList!$A$2:$P$10,10,TRUE),"")</f>
        <v/>
      </c>
      <c r="CL32" s="10" t="str">
        <f>IFERROR(VLOOKUP(CA32,VRF_DX_KIT_OAU_DataList!$A$2:$P$10,11,TRUE),"")</f>
        <v/>
      </c>
      <c r="CM32" s="10" t="str">
        <f>IFERROR(VLOOKUP(CA32,VRF_DX_KIT_OAU_DataList!$A$2:$P$10,12,TRUE),"")</f>
        <v/>
      </c>
      <c r="CN32" s="10" t="str">
        <f>IFERROR(VLOOKUP(CA32,VRF_DX_KIT_OAU_DataList!$A$2:$P$10,13,TRUE),"")</f>
        <v/>
      </c>
      <c r="CO32" s="10" t="str">
        <f>IFERROR(VLOOKUP(CA32,VRF_DX_KIT_OAU_DataList!$A$2:$P$10,14,TRUE),"")</f>
        <v/>
      </c>
      <c r="CP32" s="10" t="str">
        <f>IFERROR(VLOOKUP(CA32,VRF_DX_KIT_OAU_DataList!$A$2:$P$10,15,TRUE),"")</f>
        <v/>
      </c>
      <c r="CQ32" s="10" t="str">
        <f>IFERROR(VLOOKUP(CA32,VRF_DX_KIT_OAU_DataList!$A$2:$P$10,16,TRUE),"")</f>
        <v/>
      </c>
      <c r="CR32" s="10" t="str">
        <f>IF(Q32&lt;&gt;"",VLOOKUP(Q32,VRF_DX_KIT_OAU_DataList!$R32:$S81,2,FALSE),"")</f>
        <v/>
      </c>
    </row>
    <row r="33" spans="1:96" ht="13.9" customHeight="1" x14ac:dyDescent="0.15">
      <c r="A33" s="6">
        <v>32</v>
      </c>
      <c r="B33" s="6"/>
      <c r="C33" s="6"/>
      <c r="D33" s="7"/>
      <c r="E33" s="7"/>
      <c r="F33" s="6"/>
      <c r="G33" s="9"/>
      <c r="H33" s="9"/>
      <c r="I33" s="9"/>
      <c r="J33" s="9"/>
      <c r="K33" s="6"/>
      <c r="L33" s="9"/>
      <c r="M33" s="9"/>
      <c r="N33" s="6"/>
      <c r="O33" s="6"/>
      <c r="P33" s="6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55">
        <f t="shared" si="0"/>
        <v>0</v>
      </c>
      <c r="CB33" s="6" t="str">
        <f>IFERROR(VLOOKUP(CA33,VRF_DX_KIT_OAU_DataList!$A$2:$B$10,2,TRUE),"")</f>
        <v/>
      </c>
      <c r="CC33" s="6" t="str">
        <f>IFERROR(VLOOKUP(CA33,VRF_DX_KIT_OAU_DataList!$A$2:$C$4,3,TRUE),"")</f>
        <v/>
      </c>
      <c r="CD33" s="6">
        <f t="shared" si="1"/>
        <v>0</v>
      </c>
      <c r="CE33" s="10" t="str">
        <f>IFERROR(VLOOKUP(CA33,VRF_DX_KIT_OAU_DataList!$A$2:$D$10,4,TRUE),"")</f>
        <v/>
      </c>
      <c r="CF33" s="10" t="str">
        <f>IFERROR(VLOOKUP(CA33,VRF_DX_KIT_OAU_DataList!$A$2:$E$10,5,TRUE),"")</f>
        <v/>
      </c>
      <c r="CG33" s="10" t="str">
        <f>IFERROR(VLOOKUP(CA33,VRF_DX_KIT_OAU_DataList!A$10:$H33,6,TRUE),"")</f>
        <v/>
      </c>
      <c r="CH33" s="10" t="str">
        <f>IFERROR(VLOOKUP(CA33,VRF_DX_KIT_OAU_DataList!$A$2:$I$10,7,TRUE),"")</f>
        <v/>
      </c>
      <c r="CI33" s="10" t="str">
        <f>IFERROR(VLOOKUP(CA33,VRF_DX_KIT_OAU_DataList!$A$2:$P$10,8,TRUE),"")</f>
        <v/>
      </c>
      <c r="CJ33" s="10" t="str">
        <f>IFERROR(VLOOKUP(CA33,VRF_DX_KIT_OAU_DataList!$A$2:$P$10,9,TRUE),"")</f>
        <v/>
      </c>
      <c r="CK33" s="10" t="str">
        <f>IFERROR(VLOOKUP(CA33,VRF_DX_KIT_OAU_DataList!$A$2:$P$10,10,TRUE),"")</f>
        <v/>
      </c>
      <c r="CL33" s="10" t="str">
        <f>IFERROR(VLOOKUP(CA33,VRF_DX_KIT_OAU_DataList!$A$2:$P$10,11,TRUE),"")</f>
        <v/>
      </c>
      <c r="CM33" s="10" t="str">
        <f>IFERROR(VLOOKUP(CA33,VRF_DX_KIT_OAU_DataList!$A$2:$P$10,12,TRUE),"")</f>
        <v/>
      </c>
      <c r="CN33" s="10" t="str">
        <f>IFERROR(VLOOKUP(CA33,VRF_DX_KIT_OAU_DataList!$A$2:$P$10,13,TRUE),"")</f>
        <v/>
      </c>
      <c r="CO33" s="10" t="str">
        <f>IFERROR(VLOOKUP(CA33,VRF_DX_KIT_OAU_DataList!$A$2:$P$10,14,TRUE),"")</f>
        <v/>
      </c>
      <c r="CP33" s="10" t="str">
        <f>IFERROR(VLOOKUP(CA33,VRF_DX_KIT_OAU_DataList!$A$2:$P$10,15,TRUE),"")</f>
        <v/>
      </c>
      <c r="CQ33" s="10" t="str">
        <f>IFERROR(VLOOKUP(CA33,VRF_DX_KIT_OAU_DataList!$A$2:$P$10,16,TRUE),"")</f>
        <v/>
      </c>
      <c r="CR33" s="10" t="str">
        <f>IF(Q33&lt;&gt;"",VLOOKUP(Q33,VRF_DX_KIT_OAU_DataList!$R33:$S82,2,FALSE),"")</f>
        <v/>
      </c>
    </row>
    <row r="34" spans="1:96" ht="13.9" customHeight="1" x14ac:dyDescent="0.15">
      <c r="A34" s="6">
        <v>33</v>
      </c>
      <c r="B34" s="6"/>
      <c r="C34" s="6"/>
      <c r="D34" s="7"/>
      <c r="E34" s="7"/>
      <c r="F34" s="6"/>
      <c r="G34" s="9"/>
      <c r="H34" s="9"/>
      <c r="I34" s="9"/>
      <c r="J34" s="9"/>
      <c r="K34" s="6"/>
      <c r="L34" s="9"/>
      <c r="M34" s="9"/>
      <c r="N34" s="6"/>
      <c r="O34" s="6"/>
      <c r="P34" s="6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55">
        <f t="shared" ref="CA34:CA65" si="2">D34</f>
        <v>0</v>
      </c>
      <c r="CB34" s="6" t="str">
        <f>IFERROR(VLOOKUP(CA34,VRF_DX_KIT_OAU_DataList!$A$2:$B$10,2,TRUE),"")</f>
        <v/>
      </c>
      <c r="CC34" s="6" t="str">
        <f>IFERROR(VLOOKUP(CA34,VRF_DX_KIT_OAU_DataList!$A$2:$C$4,3,TRUE),"")</f>
        <v/>
      </c>
      <c r="CD34" s="6">
        <f t="shared" ref="CD34:CD65" si="3">IFERROR(F34*188,"")</f>
        <v>0</v>
      </c>
      <c r="CE34" s="10" t="str">
        <f>IFERROR(VLOOKUP(CA34,VRF_DX_KIT_OAU_DataList!$A$2:$D$10,4,TRUE),"")</f>
        <v/>
      </c>
      <c r="CF34" s="10" t="str">
        <f>IFERROR(VLOOKUP(CA34,VRF_DX_KIT_OAU_DataList!$A$2:$E$10,5,TRUE),"")</f>
        <v/>
      </c>
      <c r="CG34" s="10" t="str">
        <f>IFERROR(VLOOKUP(CA34,VRF_DX_KIT_OAU_DataList!A$10:$H34,6,TRUE),"")</f>
        <v/>
      </c>
      <c r="CH34" s="10" t="str">
        <f>IFERROR(VLOOKUP(CA34,VRF_DX_KIT_OAU_DataList!$A$2:$I$10,7,TRUE),"")</f>
        <v/>
      </c>
      <c r="CI34" s="10" t="str">
        <f>IFERROR(VLOOKUP(CA34,VRF_DX_KIT_OAU_DataList!$A$2:$P$10,8,TRUE),"")</f>
        <v/>
      </c>
      <c r="CJ34" s="10" t="str">
        <f>IFERROR(VLOOKUP(CA34,VRF_DX_KIT_OAU_DataList!$A$2:$P$10,9,TRUE),"")</f>
        <v/>
      </c>
      <c r="CK34" s="10" t="str">
        <f>IFERROR(VLOOKUP(CA34,VRF_DX_KIT_OAU_DataList!$A$2:$P$10,10,TRUE),"")</f>
        <v/>
      </c>
      <c r="CL34" s="10" t="str">
        <f>IFERROR(VLOOKUP(CA34,VRF_DX_KIT_OAU_DataList!$A$2:$P$10,11,TRUE),"")</f>
        <v/>
      </c>
      <c r="CM34" s="10" t="str">
        <f>IFERROR(VLOOKUP(CA34,VRF_DX_KIT_OAU_DataList!$A$2:$P$10,12,TRUE),"")</f>
        <v/>
      </c>
      <c r="CN34" s="10" t="str">
        <f>IFERROR(VLOOKUP(CA34,VRF_DX_KIT_OAU_DataList!$A$2:$P$10,13,TRUE),"")</f>
        <v/>
      </c>
      <c r="CO34" s="10" t="str">
        <f>IFERROR(VLOOKUP(CA34,VRF_DX_KIT_OAU_DataList!$A$2:$P$10,14,TRUE),"")</f>
        <v/>
      </c>
      <c r="CP34" s="10" t="str">
        <f>IFERROR(VLOOKUP(CA34,VRF_DX_KIT_OAU_DataList!$A$2:$P$10,15,TRUE),"")</f>
        <v/>
      </c>
      <c r="CQ34" s="10" t="str">
        <f>IFERROR(VLOOKUP(CA34,VRF_DX_KIT_OAU_DataList!$A$2:$P$10,16,TRUE),"")</f>
        <v/>
      </c>
      <c r="CR34" s="10" t="str">
        <f>IF(Q34&lt;&gt;"",VLOOKUP(Q34,VRF_DX_KIT_OAU_DataList!$R34:$S83,2,FALSE),"")</f>
        <v/>
      </c>
    </row>
    <row r="35" spans="1:96" ht="13.9" customHeight="1" x14ac:dyDescent="0.15">
      <c r="A35" s="6">
        <v>34</v>
      </c>
      <c r="B35" s="6"/>
      <c r="C35" s="6"/>
      <c r="D35" s="7"/>
      <c r="E35" s="7"/>
      <c r="F35" s="6"/>
      <c r="G35" s="9"/>
      <c r="H35" s="9"/>
      <c r="I35" s="9"/>
      <c r="J35" s="9"/>
      <c r="K35" s="6"/>
      <c r="L35" s="9"/>
      <c r="M35" s="9"/>
      <c r="N35" s="6"/>
      <c r="O35" s="6"/>
      <c r="P35" s="6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55">
        <f t="shared" si="2"/>
        <v>0</v>
      </c>
      <c r="CB35" s="6" t="str">
        <f>IFERROR(VLOOKUP(CA35,VRF_DX_KIT_OAU_DataList!$A$2:$B$10,2,TRUE),"")</f>
        <v/>
      </c>
      <c r="CC35" s="6" t="str">
        <f>IFERROR(VLOOKUP(CA35,VRF_DX_KIT_OAU_DataList!$A$2:$C$4,3,TRUE),"")</f>
        <v/>
      </c>
      <c r="CD35" s="6">
        <f t="shared" si="3"/>
        <v>0</v>
      </c>
      <c r="CE35" s="10" t="str">
        <f>IFERROR(VLOOKUP(CA35,VRF_DX_KIT_OAU_DataList!$A$2:$D$10,4,TRUE),"")</f>
        <v/>
      </c>
      <c r="CF35" s="10" t="str">
        <f>IFERROR(VLOOKUP(CA35,VRF_DX_KIT_OAU_DataList!$A$2:$E$10,5,TRUE),"")</f>
        <v/>
      </c>
      <c r="CG35" s="10" t="str">
        <f>IFERROR(VLOOKUP(CA35,VRF_DX_KIT_OAU_DataList!A$10:$H35,6,TRUE),"")</f>
        <v/>
      </c>
      <c r="CH35" s="10" t="str">
        <f>IFERROR(VLOOKUP(CA35,VRF_DX_KIT_OAU_DataList!$A$2:$I$10,7,TRUE),"")</f>
        <v/>
      </c>
      <c r="CI35" s="10" t="str">
        <f>IFERROR(VLOOKUP(CA35,VRF_DX_KIT_OAU_DataList!$A$2:$P$10,8,TRUE),"")</f>
        <v/>
      </c>
      <c r="CJ35" s="10" t="str">
        <f>IFERROR(VLOOKUP(CA35,VRF_DX_KIT_OAU_DataList!$A$2:$P$10,9,TRUE),"")</f>
        <v/>
      </c>
      <c r="CK35" s="10" t="str">
        <f>IFERROR(VLOOKUP(CA35,VRF_DX_KIT_OAU_DataList!$A$2:$P$10,10,TRUE),"")</f>
        <v/>
      </c>
      <c r="CL35" s="10" t="str">
        <f>IFERROR(VLOOKUP(CA35,VRF_DX_KIT_OAU_DataList!$A$2:$P$10,11,TRUE),"")</f>
        <v/>
      </c>
      <c r="CM35" s="10" t="str">
        <f>IFERROR(VLOOKUP(CA35,VRF_DX_KIT_OAU_DataList!$A$2:$P$10,12,TRUE),"")</f>
        <v/>
      </c>
      <c r="CN35" s="10" t="str">
        <f>IFERROR(VLOOKUP(CA35,VRF_DX_KIT_OAU_DataList!$A$2:$P$10,13,TRUE),"")</f>
        <v/>
      </c>
      <c r="CO35" s="10" t="str">
        <f>IFERROR(VLOOKUP(CA35,VRF_DX_KIT_OAU_DataList!$A$2:$P$10,14,TRUE),"")</f>
        <v/>
      </c>
      <c r="CP35" s="10" t="str">
        <f>IFERROR(VLOOKUP(CA35,VRF_DX_KIT_OAU_DataList!$A$2:$P$10,15,TRUE),"")</f>
        <v/>
      </c>
      <c r="CQ35" s="10" t="str">
        <f>IFERROR(VLOOKUP(CA35,VRF_DX_KIT_OAU_DataList!$A$2:$P$10,16,TRUE),"")</f>
        <v/>
      </c>
      <c r="CR35" s="10" t="str">
        <f>IF(Q35&lt;&gt;"",VLOOKUP(Q35,VRF_DX_KIT_OAU_DataList!$R35:$S84,2,FALSE),"")</f>
        <v/>
      </c>
    </row>
    <row r="36" spans="1:96" ht="13.9" customHeight="1" x14ac:dyDescent="0.15">
      <c r="A36" s="6">
        <v>35</v>
      </c>
      <c r="B36" s="6"/>
      <c r="C36" s="6"/>
      <c r="D36" s="7"/>
      <c r="E36" s="7"/>
      <c r="F36" s="6"/>
      <c r="G36" s="9"/>
      <c r="H36" s="9"/>
      <c r="I36" s="9"/>
      <c r="J36" s="9"/>
      <c r="K36" s="6"/>
      <c r="L36" s="9"/>
      <c r="M36" s="9"/>
      <c r="N36" s="6"/>
      <c r="O36" s="6"/>
      <c r="P36" s="6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55">
        <f t="shared" si="2"/>
        <v>0</v>
      </c>
      <c r="CB36" s="6" t="str">
        <f>IFERROR(VLOOKUP(CA36,VRF_DX_KIT_OAU_DataList!$A$2:$B$10,2,TRUE),"")</f>
        <v/>
      </c>
      <c r="CC36" s="6" t="str">
        <f>IFERROR(VLOOKUP(CA36,VRF_DX_KIT_OAU_DataList!$A$2:$C$4,3,TRUE),"")</f>
        <v/>
      </c>
      <c r="CD36" s="6">
        <f t="shared" si="3"/>
        <v>0</v>
      </c>
      <c r="CE36" s="10" t="str">
        <f>IFERROR(VLOOKUP(CA36,VRF_DX_KIT_OAU_DataList!$A$2:$D$10,4,TRUE),"")</f>
        <v/>
      </c>
      <c r="CF36" s="10" t="str">
        <f>IFERROR(VLOOKUP(CA36,VRF_DX_KIT_OAU_DataList!$A$2:$E$10,5,TRUE),"")</f>
        <v/>
      </c>
      <c r="CG36" s="10" t="str">
        <f>IFERROR(VLOOKUP(CA36,VRF_DX_KIT_OAU_DataList!A$10:$H36,6,TRUE),"")</f>
        <v/>
      </c>
      <c r="CH36" s="10" t="str">
        <f>IFERROR(VLOOKUP(CA36,VRF_DX_KIT_OAU_DataList!$A$2:$I$10,7,TRUE),"")</f>
        <v/>
      </c>
      <c r="CI36" s="10" t="str">
        <f>IFERROR(VLOOKUP(CA36,VRF_DX_KIT_OAU_DataList!$A$2:$P$10,8,TRUE),"")</f>
        <v/>
      </c>
      <c r="CJ36" s="10" t="str">
        <f>IFERROR(VLOOKUP(CA36,VRF_DX_KIT_OAU_DataList!$A$2:$P$10,9,TRUE),"")</f>
        <v/>
      </c>
      <c r="CK36" s="10" t="str">
        <f>IFERROR(VLOOKUP(CA36,VRF_DX_KIT_OAU_DataList!$A$2:$P$10,10,TRUE),"")</f>
        <v/>
      </c>
      <c r="CL36" s="10" t="str">
        <f>IFERROR(VLOOKUP(CA36,VRF_DX_KIT_OAU_DataList!$A$2:$P$10,11,TRUE),"")</f>
        <v/>
      </c>
      <c r="CM36" s="10" t="str">
        <f>IFERROR(VLOOKUP(CA36,VRF_DX_KIT_OAU_DataList!$A$2:$P$10,12,TRUE),"")</f>
        <v/>
      </c>
      <c r="CN36" s="10" t="str">
        <f>IFERROR(VLOOKUP(CA36,VRF_DX_KIT_OAU_DataList!$A$2:$P$10,13,TRUE),"")</f>
        <v/>
      </c>
      <c r="CO36" s="10" t="str">
        <f>IFERROR(VLOOKUP(CA36,VRF_DX_KIT_OAU_DataList!$A$2:$P$10,14,TRUE),"")</f>
        <v/>
      </c>
      <c r="CP36" s="10" t="str">
        <f>IFERROR(VLOOKUP(CA36,VRF_DX_KIT_OAU_DataList!$A$2:$P$10,15,TRUE),"")</f>
        <v/>
      </c>
      <c r="CQ36" s="10" t="str">
        <f>IFERROR(VLOOKUP(CA36,VRF_DX_KIT_OAU_DataList!$A$2:$P$10,16,TRUE),"")</f>
        <v/>
      </c>
      <c r="CR36" s="10" t="str">
        <f>IF(Q36&lt;&gt;"",VLOOKUP(Q36,VRF_DX_KIT_OAU_DataList!$R36:$S85,2,FALSE),"")</f>
        <v/>
      </c>
    </row>
    <row r="37" spans="1:96" ht="13.9" customHeight="1" x14ac:dyDescent="0.15">
      <c r="A37" s="6">
        <v>36</v>
      </c>
      <c r="B37" s="6"/>
      <c r="C37" s="6"/>
      <c r="D37" s="7"/>
      <c r="E37" s="7"/>
      <c r="F37" s="6"/>
      <c r="G37" s="9"/>
      <c r="H37" s="9"/>
      <c r="I37" s="9"/>
      <c r="J37" s="9"/>
      <c r="K37" s="6"/>
      <c r="L37" s="9"/>
      <c r="M37" s="9"/>
      <c r="N37" s="6"/>
      <c r="O37" s="6"/>
      <c r="P37" s="6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55">
        <f t="shared" si="2"/>
        <v>0</v>
      </c>
      <c r="CB37" s="6" t="str">
        <f>IFERROR(VLOOKUP(CA37,VRF_DX_KIT_OAU_DataList!$A$2:$B$10,2,TRUE),"")</f>
        <v/>
      </c>
      <c r="CC37" s="6" t="str">
        <f>IFERROR(VLOOKUP(CA37,VRF_DX_KIT_OAU_DataList!$A$2:$C$4,3,TRUE),"")</f>
        <v/>
      </c>
      <c r="CD37" s="6">
        <f t="shared" si="3"/>
        <v>0</v>
      </c>
      <c r="CE37" s="10" t="str">
        <f>IFERROR(VLOOKUP(CA37,VRF_DX_KIT_OAU_DataList!$A$2:$D$10,4,TRUE),"")</f>
        <v/>
      </c>
      <c r="CF37" s="10" t="str">
        <f>IFERROR(VLOOKUP(CA37,VRF_DX_KIT_OAU_DataList!$A$2:$E$10,5,TRUE),"")</f>
        <v/>
      </c>
      <c r="CG37" s="10" t="str">
        <f>IFERROR(VLOOKUP(CA37,VRF_DX_KIT_OAU_DataList!A$10:$H37,6,TRUE),"")</f>
        <v/>
      </c>
      <c r="CH37" s="10" t="str">
        <f>IFERROR(VLOOKUP(CA37,VRF_DX_KIT_OAU_DataList!$A$2:$I$10,7,TRUE),"")</f>
        <v/>
      </c>
      <c r="CI37" s="10" t="str">
        <f>IFERROR(VLOOKUP(CA37,VRF_DX_KIT_OAU_DataList!$A$2:$P$10,8,TRUE),"")</f>
        <v/>
      </c>
      <c r="CJ37" s="10" t="str">
        <f>IFERROR(VLOOKUP(CA37,VRF_DX_KIT_OAU_DataList!$A$2:$P$10,9,TRUE),"")</f>
        <v/>
      </c>
      <c r="CK37" s="10" t="str">
        <f>IFERROR(VLOOKUP(CA37,VRF_DX_KIT_OAU_DataList!$A$2:$P$10,10,TRUE),"")</f>
        <v/>
      </c>
      <c r="CL37" s="10" t="str">
        <f>IFERROR(VLOOKUP(CA37,VRF_DX_KIT_OAU_DataList!$A$2:$P$10,11,TRUE),"")</f>
        <v/>
      </c>
      <c r="CM37" s="10" t="str">
        <f>IFERROR(VLOOKUP(CA37,VRF_DX_KIT_OAU_DataList!$A$2:$P$10,12,TRUE),"")</f>
        <v/>
      </c>
      <c r="CN37" s="10" t="str">
        <f>IFERROR(VLOOKUP(CA37,VRF_DX_KIT_OAU_DataList!$A$2:$P$10,13,TRUE),"")</f>
        <v/>
      </c>
      <c r="CO37" s="10" t="str">
        <f>IFERROR(VLOOKUP(CA37,VRF_DX_KIT_OAU_DataList!$A$2:$P$10,14,TRUE),"")</f>
        <v/>
      </c>
      <c r="CP37" s="10" t="str">
        <f>IFERROR(VLOOKUP(CA37,VRF_DX_KIT_OAU_DataList!$A$2:$P$10,15,TRUE),"")</f>
        <v/>
      </c>
      <c r="CQ37" s="10" t="str">
        <f>IFERROR(VLOOKUP(CA37,VRF_DX_KIT_OAU_DataList!$A$2:$P$10,16,TRUE),"")</f>
        <v/>
      </c>
      <c r="CR37" s="10" t="str">
        <f>IF(Q37&lt;&gt;"",VLOOKUP(Q37,VRF_DX_KIT_OAU_DataList!$R37:$S86,2,FALSE),"")</f>
        <v/>
      </c>
    </row>
    <row r="38" spans="1:96" ht="13.9" customHeight="1" x14ac:dyDescent="0.15">
      <c r="A38" s="6">
        <v>37</v>
      </c>
      <c r="B38" s="6"/>
      <c r="C38" s="6"/>
      <c r="D38" s="7"/>
      <c r="E38" s="7"/>
      <c r="F38" s="6"/>
      <c r="G38" s="9"/>
      <c r="H38" s="9"/>
      <c r="I38" s="9"/>
      <c r="J38" s="9"/>
      <c r="K38" s="6"/>
      <c r="L38" s="9"/>
      <c r="M38" s="9"/>
      <c r="N38" s="6"/>
      <c r="O38" s="6"/>
      <c r="P38" s="6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55">
        <f t="shared" si="2"/>
        <v>0</v>
      </c>
      <c r="CB38" s="6" t="str">
        <f>IFERROR(VLOOKUP(CA38,VRF_DX_KIT_OAU_DataList!$A$2:$B$10,2,TRUE),"")</f>
        <v/>
      </c>
      <c r="CC38" s="6" t="str">
        <f>IFERROR(VLOOKUP(CA38,VRF_DX_KIT_OAU_DataList!$A$2:$C$4,3,TRUE),"")</f>
        <v/>
      </c>
      <c r="CD38" s="6">
        <f t="shared" si="3"/>
        <v>0</v>
      </c>
      <c r="CE38" s="10" t="str">
        <f>IFERROR(VLOOKUP(CA38,VRF_DX_KIT_OAU_DataList!$A$2:$D$10,4,TRUE),"")</f>
        <v/>
      </c>
      <c r="CF38" s="10" t="str">
        <f>IFERROR(VLOOKUP(CA38,VRF_DX_KIT_OAU_DataList!$A$2:$E$10,5,TRUE),"")</f>
        <v/>
      </c>
      <c r="CG38" s="10" t="str">
        <f>IFERROR(VLOOKUP(CA38,VRF_DX_KIT_OAU_DataList!A$10:$H38,6,TRUE),"")</f>
        <v/>
      </c>
      <c r="CH38" s="10" t="str">
        <f>IFERROR(VLOOKUP(CA38,VRF_DX_KIT_OAU_DataList!$A$2:$I$10,7,TRUE),"")</f>
        <v/>
      </c>
      <c r="CI38" s="10" t="str">
        <f>IFERROR(VLOOKUP(CA38,VRF_DX_KIT_OAU_DataList!$A$2:$P$10,8,TRUE),"")</f>
        <v/>
      </c>
      <c r="CJ38" s="10" t="str">
        <f>IFERROR(VLOOKUP(CA38,VRF_DX_KIT_OAU_DataList!$A$2:$P$10,9,TRUE),"")</f>
        <v/>
      </c>
      <c r="CK38" s="10" t="str">
        <f>IFERROR(VLOOKUP(CA38,VRF_DX_KIT_OAU_DataList!$A$2:$P$10,10,TRUE),"")</f>
        <v/>
      </c>
      <c r="CL38" s="10" t="str">
        <f>IFERROR(VLOOKUP(CA38,VRF_DX_KIT_OAU_DataList!$A$2:$P$10,11,TRUE),"")</f>
        <v/>
      </c>
      <c r="CM38" s="10" t="str">
        <f>IFERROR(VLOOKUP(CA38,VRF_DX_KIT_OAU_DataList!$A$2:$P$10,12,TRUE),"")</f>
        <v/>
      </c>
      <c r="CN38" s="10" t="str">
        <f>IFERROR(VLOOKUP(CA38,VRF_DX_KIT_OAU_DataList!$A$2:$P$10,13,TRUE),"")</f>
        <v/>
      </c>
      <c r="CO38" s="10" t="str">
        <f>IFERROR(VLOOKUP(CA38,VRF_DX_KIT_OAU_DataList!$A$2:$P$10,14,TRUE),"")</f>
        <v/>
      </c>
      <c r="CP38" s="10" t="str">
        <f>IFERROR(VLOOKUP(CA38,VRF_DX_KIT_OAU_DataList!$A$2:$P$10,15,TRUE),"")</f>
        <v/>
      </c>
      <c r="CQ38" s="10" t="str">
        <f>IFERROR(VLOOKUP(CA38,VRF_DX_KIT_OAU_DataList!$A$2:$P$10,16,TRUE),"")</f>
        <v/>
      </c>
      <c r="CR38" s="10" t="str">
        <f>IF(Q38&lt;&gt;"",VLOOKUP(Q38,VRF_DX_KIT_OAU_DataList!$R38:$S87,2,FALSE),"")</f>
        <v/>
      </c>
    </row>
    <row r="39" spans="1:96" ht="13.9" customHeight="1" x14ac:dyDescent="0.15">
      <c r="A39" s="6">
        <v>38</v>
      </c>
      <c r="B39" s="6"/>
      <c r="C39" s="6"/>
      <c r="D39" s="7"/>
      <c r="E39" s="7"/>
      <c r="F39" s="6"/>
      <c r="G39" s="9"/>
      <c r="H39" s="9"/>
      <c r="I39" s="9"/>
      <c r="J39" s="9"/>
      <c r="K39" s="6"/>
      <c r="L39" s="9"/>
      <c r="M39" s="9"/>
      <c r="N39" s="6"/>
      <c r="O39" s="6"/>
      <c r="P39" s="6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55">
        <f t="shared" si="2"/>
        <v>0</v>
      </c>
      <c r="CB39" s="6" t="str">
        <f>IFERROR(VLOOKUP(CA39,VRF_DX_KIT_OAU_DataList!$A$2:$B$10,2,TRUE),"")</f>
        <v/>
      </c>
      <c r="CC39" s="6" t="str">
        <f>IFERROR(VLOOKUP(CA39,VRF_DX_KIT_OAU_DataList!$A$2:$C$4,3,TRUE),"")</f>
        <v/>
      </c>
      <c r="CD39" s="6">
        <f t="shared" si="3"/>
        <v>0</v>
      </c>
      <c r="CE39" s="10" t="str">
        <f>IFERROR(VLOOKUP(CA39,VRF_DX_KIT_OAU_DataList!$A$2:$D$10,4,TRUE),"")</f>
        <v/>
      </c>
      <c r="CF39" s="10" t="str">
        <f>IFERROR(VLOOKUP(CA39,VRF_DX_KIT_OAU_DataList!$A$2:$E$10,5,TRUE),"")</f>
        <v/>
      </c>
      <c r="CG39" s="10" t="str">
        <f>IFERROR(VLOOKUP(CA39,VRF_DX_KIT_OAU_DataList!A$10:$H39,6,TRUE),"")</f>
        <v/>
      </c>
      <c r="CH39" s="10" t="str">
        <f>IFERROR(VLOOKUP(CA39,VRF_DX_KIT_OAU_DataList!$A$2:$I$10,7,TRUE),"")</f>
        <v/>
      </c>
      <c r="CI39" s="10" t="str">
        <f>IFERROR(VLOOKUP(CA39,VRF_DX_KIT_OAU_DataList!$A$2:$P$10,8,TRUE),"")</f>
        <v/>
      </c>
      <c r="CJ39" s="10" t="str">
        <f>IFERROR(VLOOKUP(CA39,VRF_DX_KIT_OAU_DataList!$A$2:$P$10,9,TRUE),"")</f>
        <v/>
      </c>
      <c r="CK39" s="10" t="str">
        <f>IFERROR(VLOOKUP(CA39,VRF_DX_KIT_OAU_DataList!$A$2:$P$10,10,TRUE),"")</f>
        <v/>
      </c>
      <c r="CL39" s="10" t="str">
        <f>IFERROR(VLOOKUP(CA39,VRF_DX_KIT_OAU_DataList!$A$2:$P$10,11,TRUE),"")</f>
        <v/>
      </c>
      <c r="CM39" s="10" t="str">
        <f>IFERROR(VLOOKUP(CA39,VRF_DX_KIT_OAU_DataList!$A$2:$P$10,12,TRUE),"")</f>
        <v/>
      </c>
      <c r="CN39" s="10" t="str">
        <f>IFERROR(VLOOKUP(CA39,VRF_DX_KIT_OAU_DataList!$A$2:$P$10,13,TRUE),"")</f>
        <v/>
      </c>
      <c r="CO39" s="10" t="str">
        <f>IFERROR(VLOOKUP(CA39,VRF_DX_KIT_OAU_DataList!$A$2:$P$10,14,TRUE),"")</f>
        <v/>
      </c>
      <c r="CP39" s="10" t="str">
        <f>IFERROR(VLOOKUP(CA39,VRF_DX_KIT_OAU_DataList!$A$2:$P$10,15,TRUE),"")</f>
        <v/>
      </c>
      <c r="CQ39" s="10" t="str">
        <f>IFERROR(VLOOKUP(CA39,VRF_DX_KIT_OAU_DataList!$A$2:$P$10,16,TRUE),"")</f>
        <v/>
      </c>
      <c r="CR39" s="10" t="str">
        <f>IF(Q39&lt;&gt;"",VLOOKUP(Q39,VRF_DX_KIT_OAU_DataList!$R39:$S88,2,FALSE),"")</f>
        <v/>
      </c>
    </row>
    <row r="40" spans="1:96" ht="13.9" customHeight="1" x14ac:dyDescent="0.15">
      <c r="A40" s="6">
        <v>39</v>
      </c>
      <c r="B40" s="6"/>
      <c r="C40" s="6"/>
      <c r="D40" s="7"/>
      <c r="E40" s="7"/>
      <c r="F40" s="6"/>
      <c r="G40" s="9"/>
      <c r="H40" s="9"/>
      <c r="I40" s="9"/>
      <c r="J40" s="9"/>
      <c r="K40" s="6"/>
      <c r="L40" s="9"/>
      <c r="M40" s="9"/>
      <c r="N40" s="6"/>
      <c r="O40" s="6"/>
      <c r="P40" s="6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55">
        <f t="shared" si="2"/>
        <v>0</v>
      </c>
      <c r="CB40" s="6" t="str">
        <f>IFERROR(VLOOKUP(CA40,VRF_DX_KIT_OAU_DataList!$A$2:$B$10,2,TRUE),"")</f>
        <v/>
      </c>
      <c r="CC40" s="6" t="str">
        <f>IFERROR(VLOOKUP(CA40,VRF_DX_KIT_OAU_DataList!$A$2:$C$4,3,TRUE),"")</f>
        <v/>
      </c>
      <c r="CD40" s="6">
        <f t="shared" si="3"/>
        <v>0</v>
      </c>
      <c r="CE40" s="10" t="str">
        <f>IFERROR(VLOOKUP(CA40,VRF_DX_KIT_OAU_DataList!$A$2:$D$10,4,TRUE),"")</f>
        <v/>
      </c>
      <c r="CF40" s="10" t="str">
        <f>IFERROR(VLOOKUP(CA40,VRF_DX_KIT_OAU_DataList!$A$2:$E$10,5,TRUE),"")</f>
        <v/>
      </c>
      <c r="CG40" s="10" t="str">
        <f>IFERROR(VLOOKUP(CA40,VRF_DX_KIT_OAU_DataList!A$10:$H40,6,TRUE),"")</f>
        <v/>
      </c>
      <c r="CH40" s="10" t="str">
        <f>IFERROR(VLOOKUP(CA40,VRF_DX_KIT_OAU_DataList!$A$2:$I$10,7,TRUE),"")</f>
        <v/>
      </c>
      <c r="CI40" s="10" t="str">
        <f>IFERROR(VLOOKUP(CA40,VRF_DX_KIT_OAU_DataList!$A$2:$P$10,8,TRUE),"")</f>
        <v/>
      </c>
      <c r="CJ40" s="10" t="str">
        <f>IFERROR(VLOOKUP(CA40,VRF_DX_KIT_OAU_DataList!$A$2:$P$10,9,TRUE),"")</f>
        <v/>
      </c>
      <c r="CK40" s="10" t="str">
        <f>IFERROR(VLOOKUP(CA40,VRF_DX_KIT_OAU_DataList!$A$2:$P$10,10,TRUE),"")</f>
        <v/>
      </c>
      <c r="CL40" s="10" t="str">
        <f>IFERROR(VLOOKUP(CA40,VRF_DX_KIT_OAU_DataList!$A$2:$P$10,11,TRUE),"")</f>
        <v/>
      </c>
      <c r="CM40" s="10" t="str">
        <f>IFERROR(VLOOKUP(CA40,VRF_DX_KIT_OAU_DataList!$A$2:$P$10,12,TRUE),"")</f>
        <v/>
      </c>
      <c r="CN40" s="10" t="str">
        <f>IFERROR(VLOOKUP(CA40,VRF_DX_KIT_OAU_DataList!$A$2:$P$10,13,TRUE),"")</f>
        <v/>
      </c>
      <c r="CO40" s="10" t="str">
        <f>IFERROR(VLOOKUP(CA40,VRF_DX_KIT_OAU_DataList!$A$2:$P$10,14,TRUE),"")</f>
        <v/>
      </c>
      <c r="CP40" s="10" t="str">
        <f>IFERROR(VLOOKUP(CA40,VRF_DX_KIT_OAU_DataList!$A$2:$P$10,15,TRUE),"")</f>
        <v/>
      </c>
      <c r="CQ40" s="10" t="str">
        <f>IFERROR(VLOOKUP(CA40,VRF_DX_KIT_OAU_DataList!$A$2:$P$10,16,TRUE),"")</f>
        <v/>
      </c>
      <c r="CR40" s="10" t="str">
        <f>IF(Q40&lt;&gt;"",VLOOKUP(Q40,VRF_DX_KIT_OAU_DataList!$R40:$S89,2,FALSE),"")</f>
        <v/>
      </c>
    </row>
    <row r="41" spans="1:96" ht="13.9" customHeight="1" x14ac:dyDescent="0.15">
      <c r="A41" s="6">
        <v>40</v>
      </c>
      <c r="B41" s="6"/>
      <c r="C41" s="6"/>
      <c r="D41" s="7"/>
      <c r="E41" s="7"/>
      <c r="F41" s="6"/>
      <c r="G41" s="9"/>
      <c r="H41" s="9"/>
      <c r="I41" s="9"/>
      <c r="J41" s="9"/>
      <c r="K41" s="6"/>
      <c r="L41" s="9"/>
      <c r="M41" s="9"/>
      <c r="N41" s="6"/>
      <c r="O41" s="6"/>
      <c r="P41" s="6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8">
        <f t="shared" si="2"/>
        <v>0</v>
      </c>
      <c r="CB41" s="6" t="str">
        <f>IFERROR(VLOOKUP(CA41,VRF_DX_KIT_OAU_DataList!$A$2:$B$10,2,TRUE),"")</f>
        <v/>
      </c>
      <c r="CC41" s="6" t="str">
        <f>IFERROR(VLOOKUP(CA41,VRF_DX_KIT_OAU_DataList!$A$2:$C$4,3,TRUE),"")</f>
        <v/>
      </c>
      <c r="CD41" s="6">
        <f t="shared" si="3"/>
        <v>0</v>
      </c>
      <c r="CE41" s="10" t="str">
        <f>IFERROR(VLOOKUP(CA41,VRF_DX_KIT_OAU_DataList!$A$2:$D$10,4,TRUE),"")</f>
        <v/>
      </c>
      <c r="CF41" s="10" t="str">
        <f>IFERROR(VLOOKUP(CA41,VRF_DX_KIT_OAU_DataList!$A$2:$E$10,5,TRUE),"")</f>
        <v/>
      </c>
      <c r="CG41" s="10" t="str">
        <f>IFERROR(VLOOKUP(CA41,VRF_DX_KIT_OAU_DataList!A$10:$H41,6,TRUE),"")</f>
        <v/>
      </c>
      <c r="CH41" s="10" t="str">
        <f>IFERROR(VLOOKUP(CA41,VRF_DX_KIT_OAU_DataList!$A$2:$I$10,7,TRUE),"")</f>
        <v/>
      </c>
      <c r="CI41" s="10" t="str">
        <f>IFERROR(VLOOKUP(CA41,VRF_DX_KIT_OAU_DataList!$A$2:$P$10,8,TRUE),"")</f>
        <v/>
      </c>
      <c r="CJ41" s="10" t="str">
        <f>IFERROR(VLOOKUP(CA41,VRF_DX_KIT_OAU_DataList!$A$2:$P$10,9,TRUE),"")</f>
        <v/>
      </c>
      <c r="CK41" s="10" t="str">
        <f>IFERROR(VLOOKUP(CA41,VRF_DX_KIT_OAU_DataList!$A$2:$P$10,10,TRUE),"")</f>
        <v/>
      </c>
      <c r="CL41" s="10" t="str">
        <f>IFERROR(VLOOKUP(CA41,VRF_DX_KIT_OAU_DataList!$A$2:$P$10,11,TRUE),"")</f>
        <v/>
      </c>
      <c r="CM41" s="10" t="str">
        <f>IFERROR(VLOOKUP(CA41,VRF_DX_KIT_OAU_DataList!$A$2:$P$10,12,TRUE),"")</f>
        <v/>
      </c>
      <c r="CN41" s="10" t="str">
        <f>IFERROR(VLOOKUP(CA41,VRF_DX_KIT_OAU_DataList!$A$2:$P$10,13,TRUE),"")</f>
        <v/>
      </c>
      <c r="CO41" s="10" t="str">
        <f>IFERROR(VLOOKUP(CA41,VRF_DX_KIT_OAU_DataList!$A$2:$P$10,14,TRUE),"")</f>
        <v/>
      </c>
      <c r="CP41" s="10" t="str">
        <f>IFERROR(VLOOKUP(CA41,VRF_DX_KIT_OAU_DataList!$A$2:$P$10,15,TRUE),"")</f>
        <v/>
      </c>
      <c r="CQ41" s="10" t="str">
        <f>IFERROR(VLOOKUP(CA41,VRF_DX_KIT_OAU_DataList!$A$2:$P$10,16,TRUE),"")</f>
        <v/>
      </c>
      <c r="CR41" s="10" t="str">
        <f>IF(Q41&lt;&gt;"",VLOOKUP(Q41,VRF_DX_KIT_OAU_DataList!$R41:$S90,2,FALSE),"")</f>
        <v/>
      </c>
    </row>
    <row r="42" spans="1:96" ht="13.9" customHeight="1" x14ac:dyDescent="0.15">
      <c r="A42" s="6">
        <v>41</v>
      </c>
      <c r="B42" s="6"/>
      <c r="C42" s="6"/>
      <c r="D42" s="7"/>
      <c r="E42" s="7"/>
      <c r="F42" s="6"/>
      <c r="G42" s="9"/>
      <c r="H42" s="9"/>
      <c r="I42" s="9"/>
      <c r="J42" s="9"/>
      <c r="K42" s="6"/>
      <c r="L42" s="9"/>
      <c r="M42" s="9"/>
      <c r="N42" s="6"/>
      <c r="O42" s="6"/>
      <c r="P42" s="6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8">
        <f t="shared" si="2"/>
        <v>0</v>
      </c>
      <c r="CB42" s="6" t="str">
        <f>IFERROR(VLOOKUP(CA42,VRF_DX_KIT_OAU_DataList!$A$2:$B$10,2,TRUE),"")</f>
        <v/>
      </c>
      <c r="CC42" s="6" t="str">
        <f>IFERROR(VLOOKUP(CA42,VRF_DX_KIT_OAU_DataList!$A$2:$C$4,3,TRUE),"")</f>
        <v/>
      </c>
      <c r="CD42" s="6">
        <f t="shared" si="3"/>
        <v>0</v>
      </c>
      <c r="CE42" s="10" t="str">
        <f>IFERROR(VLOOKUP(CA42,VRF_DX_KIT_OAU_DataList!$A$2:$D$10,4,TRUE),"")</f>
        <v/>
      </c>
      <c r="CF42" s="10" t="str">
        <f>IFERROR(VLOOKUP(CA42,VRF_DX_KIT_OAU_DataList!$A$2:$E$10,5,TRUE),"")</f>
        <v/>
      </c>
      <c r="CG42" s="10" t="str">
        <f>IFERROR(VLOOKUP(CA42,VRF_DX_KIT_OAU_DataList!A$10:$H42,6,TRUE),"")</f>
        <v/>
      </c>
      <c r="CH42" s="10" t="str">
        <f>IFERROR(VLOOKUP(CA42,VRF_DX_KIT_OAU_DataList!$A$2:$I$10,7,TRUE),"")</f>
        <v/>
      </c>
      <c r="CI42" s="10" t="str">
        <f>IFERROR(VLOOKUP(CA42,VRF_DX_KIT_OAU_DataList!$A$2:$P$10,8,TRUE),"")</f>
        <v/>
      </c>
      <c r="CJ42" s="10" t="str">
        <f>IFERROR(VLOOKUP(CA42,VRF_DX_KIT_OAU_DataList!$A$2:$P$10,9,TRUE),"")</f>
        <v/>
      </c>
      <c r="CK42" s="10" t="str">
        <f>IFERROR(VLOOKUP(CA42,VRF_DX_KIT_OAU_DataList!$A$2:$P$10,10,TRUE),"")</f>
        <v/>
      </c>
      <c r="CL42" s="10" t="str">
        <f>IFERROR(VLOOKUP(CA42,VRF_DX_KIT_OAU_DataList!$A$2:$P$10,11,TRUE),"")</f>
        <v/>
      </c>
      <c r="CM42" s="10" t="str">
        <f>IFERROR(VLOOKUP(CA42,VRF_DX_KIT_OAU_DataList!$A$2:$P$10,12,TRUE),"")</f>
        <v/>
      </c>
      <c r="CN42" s="10" t="str">
        <f>IFERROR(VLOOKUP(CA42,VRF_DX_KIT_OAU_DataList!$A$2:$P$10,13,TRUE),"")</f>
        <v/>
      </c>
      <c r="CO42" s="10" t="str">
        <f>IFERROR(VLOOKUP(CA42,VRF_DX_KIT_OAU_DataList!$A$2:$P$10,14,TRUE),"")</f>
        <v/>
      </c>
      <c r="CP42" s="10" t="str">
        <f>IFERROR(VLOOKUP(CA42,VRF_DX_KIT_OAU_DataList!$A$2:$P$10,15,TRUE),"")</f>
        <v/>
      </c>
      <c r="CQ42" s="10" t="str">
        <f>IFERROR(VLOOKUP(CA42,VRF_DX_KIT_OAU_DataList!$A$2:$P$10,16,TRUE),"")</f>
        <v/>
      </c>
      <c r="CR42" s="10" t="str">
        <f>IF(Q42&lt;&gt;"",VLOOKUP(Q42,VRF_DX_KIT_OAU_DataList!$R42:$S91,2,FALSE),"")</f>
        <v/>
      </c>
    </row>
    <row r="43" spans="1:96" ht="13.9" customHeight="1" x14ac:dyDescent="0.15">
      <c r="A43" s="6">
        <v>42</v>
      </c>
      <c r="B43" s="6"/>
      <c r="C43" s="6"/>
      <c r="D43" s="7"/>
      <c r="E43" s="7"/>
      <c r="F43" s="6"/>
      <c r="G43" s="9"/>
      <c r="H43" s="9"/>
      <c r="I43" s="9"/>
      <c r="J43" s="9"/>
      <c r="K43" s="6"/>
      <c r="L43" s="9"/>
      <c r="M43" s="9"/>
      <c r="N43" s="6"/>
      <c r="O43" s="6"/>
      <c r="P43" s="6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8">
        <f t="shared" si="2"/>
        <v>0</v>
      </c>
      <c r="CB43" s="6" t="str">
        <f>IFERROR(VLOOKUP(CA43,VRF_DX_KIT_OAU_DataList!$A$2:$B$10,2,TRUE),"")</f>
        <v/>
      </c>
      <c r="CC43" s="6" t="str">
        <f>IFERROR(VLOOKUP(CA43,VRF_DX_KIT_OAU_DataList!$A$2:$C$4,3,TRUE),"")</f>
        <v/>
      </c>
      <c r="CD43" s="6">
        <f t="shared" si="3"/>
        <v>0</v>
      </c>
      <c r="CE43" s="10" t="str">
        <f>IFERROR(VLOOKUP(CA43,VRF_DX_KIT_OAU_DataList!$A$2:$D$10,4,TRUE),"")</f>
        <v/>
      </c>
      <c r="CF43" s="10" t="str">
        <f>IFERROR(VLOOKUP(CA43,VRF_DX_KIT_OAU_DataList!$A$2:$E$10,5,TRUE),"")</f>
        <v/>
      </c>
      <c r="CG43" s="10" t="str">
        <f>IFERROR(VLOOKUP(CA43,VRF_DX_KIT_OAU_DataList!A$10:$H43,6,TRUE),"")</f>
        <v/>
      </c>
      <c r="CH43" s="10" t="str">
        <f>IFERROR(VLOOKUP(CA43,VRF_DX_KIT_OAU_DataList!$A$2:$I$10,7,TRUE),"")</f>
        <v/>
      </c>
      <c r="CI43" s="10" t="str">
        <f>IFERROR(VLOOKUP(CA43,VRF_DX_KIT_OAU_DataList!$A$2:$P$10,8,TRUE),"")</f>
        <v/>
      </c>
      <c r="CJ43" s="10" t="str">
        <f>IFERROR(VLOOKUP(CA43,VRF_DX_KIT_OAU_DataList!$A$2:$P$10,9,TRUE),"")</f>
        <v/>
      </c>
      <c r="CK43" s="10" t="str">
        <f>IFERROR(VLOOKUP(CA43,VRF_DX_KIT_OAU_DataList!$A$2:$P$10,10,TRUE),"")</f>
        <v/>
      </c>
      <c r="CL43" s="10" t="str">
        <f>IFERROR(VLOOKUP(CA43,VRF_DX_KIT_OAU_DataList!$A$2:$P$10,11,TRUE),"")</f>
        <v/>
      </c>
      <c r="CM43" s="10" t="str">
        <f>IFERROR(VLOOKUP(CA43,VRF_DX_KIT_OAU_DataList!$A$2:$P$10,12,TRUE),"")</f>
        <v/>
      </c>
      <c r="CN43" s="10" t="str">
        <f>IFERROR(VLOOKUP(CA43,VRF_DX_KIT_OAU_DataList!$A$2:$P$10,13,TRUE),"")</f>
        <v/>
      </c>
      <c r="CO43" s="10" t="str">
        <f>IFERROR(VLOOKUP(CA43,VRF_DX_KIT_OAU_DataList!$A$2:$P$10,14,TRUE),"")</f>
        <v/>
      </c>
      <c r="CP43" s="10" t="str">
        <f>IFERROR(VLOOKUP(CA43,VRF_DX_KIT_OAU_DataList!$A$2:$P$10,15,TRUE),"")</f>
        <v/>
      </c>
      <c r="CQ43" s="10" t="str">
        <f>IFERROR(VLOOKUP(CA43,VRF_DX_KIT_OAU_DataList!$A$2:$P$10,16,TRUE),"")</f>
        <v/>
      </c>
      <c r="CR43" s="10" t="str">
        <f>IF(Q43&lt;&gt;"",VLOOKUP(Q43,VRF_DX_KIT_OAU_DataList!$R43:$S92,2,FALSE),"")</f>
        <v/>
      </c>
    </row>
    <row r="44" spans="1:96" ht="13.9" customHeight="1" x14ac:dyDescent="0.15">
      <c r="A44" s="6">
        <v>43</v>
      </c>
      <c r="B44" s="6"/>
      <c r="C44" s="6"/>
      <c r="D44" s="7"/>
      <c r="E44" s="7"/>
      <c r="F44" s="6"/>
      <c r="G44" s="9"/>
      <c r="H44" s="9"/>
      <c r="I44" s="9"/>
      <c r="J44" s="9"/>
      <c r="K44" s="6"/>
      <c r="L44" s="9"/>
      <c r="M44" s="9"/>
      <c r="N44" s="6"/>
      <c r="O44" s="6"/>
      <c r="P44" s="6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8">
        <f t="shared" si="2"/>
        <v>0</v>
      </c>
      <c r="CB44" s="6" t="str">
        <f>IFERROR(VLOOKUP(CA44,VRF_DX_KIT_OAU_DataList!$A$2:$B$10,2,TRUE),"")</f>
        <v/>
      </c>
      <c r="CC44" s="6" t="str">
        <f>IFERROR(VLOOKUP(CA44,VRF_DX_KIT_OAU_DataList!$A$2:$C$4,3,TRUE),"")</f>
        <v/>
      </c>
      <c r="CD44" s="6">
        <f t="shared" si="3"/>
        <v>0</v>
      </c>
      <c r="CE44" s="10" t="str">
        <f>IFERROR(VLOOKUP(CA44,VRF_DX_KIT_OAU_DataList!$A$2:$D$10,4,TRUE),"")</f>
        <v/>
      </c>
      <c r="CF44" s="10" t="str">
        <f>IFERROR(VLOOKUP(CA44,VRF_DX_KIT_OAU_DataList!$A$2:$E$10,5,TRUE),"")</f>
        <v/>
      </c>
      <c r="CG44" s="10" t="str">
        <f>IFERROR(VLOOKUP(CA44,VRF_DX_KIT_OAU_DataList!A$10:$H44,6,TRUE),"")</f>
        <v/>
      </c>
      <c r="CH44" s="10" t="str">
        <f>IFERROR(VLOOKUP(CA44,VRF_DX_KIT_OAU_DataList!$A$2:$I$10,7,TRUE),"")</f>
        <v/>
      </c>
      <c r="CI44" s="10" t="str">
        <f>IFERROR(VLOOKUP(CA44,VRF_DX_KIT_OAU_DataList!$A$2:$P$10,8,TRUE),"")</f>
        <v/>
      </c>
      <c r="CJ44" s="10" t="str">
        <f>IFERROR(VLOOKUP(CA44,VRF_DX_KIT_OAU_DataList!$A$2:$P$10,9,TRUE),"")</f>
        <v/>
      </c>
      <c r="CK44" s="10" t="str">
        <f>IFERROR(VLOOKUP(CA44,VRF_DX_KIT_OAU_DataList!$A$2:$P$10,10,TRUE),"")</f>
        <v/>
      </c>
      <c r="CL44" s="10" t="str">
        <f>IFERROR(VLOOKUP(CA44,VRF_DX_KIT_OAU_DataList!$A$2:$P$10,11,TRUE),"")</f>
        <v/>
      </c>
      <c r="CM44" s="10" t="str">
        <f>IFERROR(VLOOKUP(CA44,VRF_DX_KIT_OAU_DataList!$A$2:$P$10,12,TRUE),"")</f>
        <v/>
      </c>
      <c r="CN44" s="10" t="str">
        <f>IFERROR(VLOOKUP(CA44,VRF_DX_KIT_OAU_DataList!$A$2:$P$10,13,TRUE),"")</f>
        <v/>
      </c>
      <c r="CO44" s="10" t="str">
        <f>IFERROR(VLOOKUP(CA44,VRF_DX_KIT_OAU_DataList!$A$2:$P$10,14,TRUE),"")</f>
        <v/>
      </c>
      <c r="CP44" s="10" t="str">
        <f>IFERROR(VLOOKUP(CA44,VRF_DX_KIT_OAU_DataList!$A$2:$P$10,15,TRUE),"")</f>
        <v/>
      </c>
      <c r="CQ44" s="10" t="str">
        <f>IFERROR(VLOOKUP(CA44,VRF_DX_KIT_OAU_DataList!$A$2:$P$10,16,TRUE),"")</f>
        <v/>
      </c>
      <c r="CR44" s="10" t="str">
        <f>IF(Q44&lt;&gt;"",VLOOKUP(Q44,VRF_DX_KIT_OAU_DataList!$R44:$S93,2,FALSE),"")</f>
        <v/>
      </c>
    </row>
    <row r="45" spans="1:96" ht="13.9" customHeight="1" x14ac:dyDescent="0.15">
      <c r="A45" s="6">
        <v>44</v>
      </c>
      <c r="B45" s="6"/>
      <c r="C45" s="6"/>
      <c r="D45" s="7"/>
      <c r="E45" s="7"/>
      <c r="F45" s="6"/>
      <c r="G45" s="9"/>
      <c r="H45" s="9"/>
      <c r="I45" s="9"/>
      <c r="J45" s="9"/>
      <c r="K45" s="6"/>
      <c r="L45" s="9"/>
      <c r="M45" s="9"/>
      <c r="N45" s="6"/>
      <c r="O45" s="6"/>
      <c r="P45" s="6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8">
        <f t="shared" si="2"/>
        <v>0</v>
      </c>
      <c r="CB45" s="6" t="str">
        <f>IFERROR(VLOOKUP(CA45,VRF_DX_KIT_OAU_DataList!$A$2:$B$10,2,TRUE),"")</f>
        <v/>
      </c>
      <c r="CC45" s="6" t="str">
        <f>IFERROR(VLOOKUP(CA45,VRF_DX_KIT_OAU_DataList!$A$2:$C$4,3,TRUE),"")</f>
        <v/>
      </c>
      <c r="CD45" s="6">
        <f t="shared" si="3"/>
        <v>0</v>
      </c>
      <c r="CE45" s="10" t="str">
        <f>IFERROR(VLOOKUP(CA45,VRF_DX_KIT_OAU_DataList!$A$2:$D$10,4,TRUE),"")</f>
        <v/>
      </c>
      <c r="CF45" s="10" t="str">
        <f>IFERROR(VLOOKUP(CA45,VRF_DX_KIT_OAU_DataList!$A$2:$E$10,5,TRUE),"")</f>
        <v/>
      </c>
      <c r="CG45" s="10" t="str">
        <f>IFERROR(VLOOKUP(CA45,VRF_DX_KIT_OAU_DataList!A$10:$H45,6,TRUE),"")</f>
        <v/>
      </c>
      <c r="CH45" s="10" t="str">
        <f>IFERROR(VLOOKUP(CA45,VRF_DX_KIT_OAU_DataList!$A$2:$I$10,7,TRUE),"")</f>
        <v/>
      </c>
      <c r="CI45" s="10" t="str">
        <f>IFERROR(VLOOKUP(CA45,VRF_DX_KIT_OAU_DataList!$A$2:$P$10,8,TRUE),"")</f>
        <v/>
      </c>
      <c r="CJ45" s="10" t="str">
        <f>IFERROR(VLOOKUP(CA45,VRF_DX_KIT_OAU_DataList!$A$2:$P$10,9,TRUE),"")</f>
        <v/>
      </c>
      <c r="CK45" s="10" t="str">
        <f>IFERROR(VLOOKUP(CA45,VRF_DX_KIT_OAU_DataList!$A$2:$P$10,10,TRUE),"")</f>
        <v/>
      </c>
      <c r="CL45" s="10" t="str">
        <f>IFERROR(VLOOKUP(CA45,VRF_DX_KIT_OAU_DataList!$A$2:$P$10,11,TRUE),"")</f>
        <v/>
      </c>
      <c r="CM45" s="10" t="str">
        <f>IFERROR(VLOOKUP(CA45,VRF_DX_KIT_OAU_DataList!$A$2:$P$10,12,TRUE),"")</f>
        <v/>
      </c>
      <c r="CN45" s="10" t="str">
        <f>IFERROR(VLOOKUP(CA45,VRF_DX_KIT_OAU_DataList!$A$2:$P$10,13,TRUE),"")</f>
        <v/>
      </c>
      <c r="CO45" s="10" t="str">
        <f>IFERROR(VLOOKUP(CA45,VRF_DX_KIT_OAU_DataList!$A$2:$P$10,14,TRUE),"")</f>
        <v/>
      </c>
      <c r="CP45" s="10" t="str">
        <f>IFERROR(VLOOKUP(CA45,VRF_DX_KIT_OAU_DataList!$A$2:$P$10,15,TRUE),"")</f>
        <v/>
      </c>
      <c r="CQ45" s="10" t="str">
        <f>IFERROR(VLOOKUP(CA45,VRF_DX_KIT_OAU_DataList!$A$2:$P$10,16,TRUE),"")</f>
        <v/>
      </c>
      <c r="CR45" s="10" t="str">
        <f>IF(Q45&lt;&gt;"",VLOOKUP(Q45,VRF_DX_KIT_OAU_DataList!$R45:$S94,2,FALSE),"")</f>
        <v/>
      </c>
    </row>
    <row r="46" spans="1:96" ht="13.9" customHeight="1" x14ac:dyDescent="0.15">
      <c r="A46" s="6">
        <v>45</v>
      </c>
      <c r="B46" s="6"/>
      <c r="C46" s="6"/>
      <c r="D46" s="7"/>
      <c r="E46" s="7"/>
      <c r="F46" s="6"/>
      <c r="G46" s="9"/>
      <c r="H46" s="9"/>
      <c r="I46" s="9"/>
      <c r="J46" s="9"/>
      <c r="K46" s="6"/>
      <c r="L46" s="9"/>
      <c r="M46" s="9"/>
      <c r="N46" s="6"/>
      <c r="O46" s="6"/>
      <c r="P46" s="6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8">
        <f t="shared" si="2"/>
        <v>0</v>
      </c>
      <c r="CB46" s="6" t="str">
        <f>IFERROR(VLOOKUP(CA46,VRF_DX_KIT_OAU_DataList!$A$2:$B$10,2,TRUE),"")</f>
        <v/>
      </c>
      <c r="CC46" s="6" t="str">
        <f>IFERROR(VLOOKUP(CA46,VRF_DX_KIT_OAU_DataList!$A$2:$C$4,3,TRUE),"")</f>
        <v/>
      </c>
      <c r="CD46" s="6">
        <f t="shared" si="3"/>
        <v>0</v>
      </c>
      <c r="CE46" s="10" t="str">
        <f>IFERROR(VLOOKUP(CA46,VRF_DX_KIT_OAU_DataList!$A$2:$D$10,4,TRUE),"")</f>
        <v/>
      </c>
      <c r="CF46" s="10" t="str">
        <f>IFERROR(VLOOKUP(CA46,VRF_DX_KIT_OAU_DataList!$A$2:$E$10,5,TRUE),"")</f>
        <v/>
      </c>
      <c r="CG46" s="10" t="str">
        <f>IFERROR(VLOOKUP(CA46,VRF_DX_KIT_OAU_DataList!A$10:$H46,6,TRUE),"")</f>
        <v/>
      </c>
      <c r="CH46" s="10" t="str">
        <f>IFERROR(VLOOKUP(CA46,VRF_DX_KIT_OAU_DataList!$A$2:$I$10,7,TRUE),"")</f>
        <v/>
      </c>
      <c r="CI46" s="10" t="str">
        <f>IFERROR(VLOOKUP(CA46,VRF_DX_KIT_OAU_DataList!$A$2:$P$10,8,TRUE),"")</f>
        <v/>
      </c>
      <c r="CJ46" s="10" t="str">
        <f>IFERROR(VLOOKUP(CA46,VRF_DX_KIT_OAU_DataList!$A$2:$P$10,9,TRUE),"")</f>
        <v/>
      </c>
      <c r="CK46" s="10" t="str">
        <f>IFERROR(VLOOKUP(CA46,VRF_DX_KIT_OAU_DataList!$A$2:$P$10,10,TRUE),"")</f>
        <v/>
      </c>
      <c r="CL46" s="10" t="str">
        <f>IFERROR(VLOOKUP(CA46,VRF_DX_KIT_OAU_DataList!$A$2:$P$10,11,TRUE),"")</f>
        <v/>
      </c>
      <c r="CM46" s="10" t="str">
        <f>IFERROR(VLOOKUP(CA46,VRF_DX_KIT_OAU_DataList!$A$2:$P$10,12,TRUE),"")</f>
        <v/>
      </c>
      <c r="CN46" s="10" t="str">
        <f>IFERROR(VLOOKUP(CA46,VRF_DX_KIT_OAU_DataList!$A$2:$P$10,13,TRUE),"")</f>
        <v/>
      </c>
      <c r="CO46" s="10" t="str">
        <f>IFERROR(VLOOKUP(CA46,VRF_DX_KIT_OAU_DataList!$A$2:$P$10,14,TRUE),"")</f>
        <v/>
      </c>
      <c r="CP46" s="10" t="str">
        <f>IFERROR(VLOOKUP(CA46,VRF_DX_KIT_OAU_DataList!$A$2:$P$10,15,TRUE),"")</f>
        <v/>
      </c>
      <c r="CQ46" s="10" t="str">
        <f>IFERROR(VLOOKUP(CA46,VRF_DX_KIT_OAU_DataList!$A$2:$P$10,16,TRUE),"")</f>
        <v/>
      </c>
      <c r="CR46" s="10" t="str">
        <f>IF(Q46&lt;&gt;"",VLOOKUP(Q46,VRF_DX_KIT_OAU_DataList!$R46:$S95,2,FALSE),"")</f>
        <v/>
      </c>
    </row>
    <row r="47" spans="1:96" ht="13.9" customHeight="1" x14ac:dyDescent="0.15">
      <c r="A47" s="6">
        <v>46</v>
      </c>
      <c r="B47" s="6"/>
      <c r="C47" s="6"/>
      <c r="D47" s="7"/>
      <c r="E47" s="7"/>
      <c r="F47" s="6"/>
      <c r="G47" s="9"/>
      <c r="H47" s="9"/>
      <c r="I47" s="9"/>
      <c r="J47" s="9"/>
      <c r="K47" s="6"/>
      <c r="L47" s="9"/>
      <c r="M47" s="9"/>
      <c r="N47" s="6"/>
      <c r="O47" s="6"/>
      <c r="P47" s="6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8">
        <f t="shared" si="2"/>
        <v>0</v>
      </c>
      <c r="CB47" s="6" t="str">
        <f>IFERROR(VLOOKUP(CA47,VRF_DX_KIT_OAU_DataList!$A$2:$B$10,2,TRUE),"")</f>
        <v/>
      </c>
      <c r="CC47" s="6" t="str">
        <f>IFERROR(VLOOKUP(CA47,VRF_DX_KIT_OAU_DataList!$A$2:$C$4,3,TRUE),"")</f>
        <v/>
      </c>
      <c r="CD47" s="6">
        <f t="shared" si="3"/>
        <v>0</v>
      </c>
      <c r="CE47" s="10" t="str">
        <f>IFERROR(VLOOKUP(CA47,VRF_DX_KIT_OAU_DataList!$A$2:$D$10,4,TRUE),"")</f>
        <v/>
      </c>
      <c r="CF47" s="10" t="str">
        <f>IFERROR(VLOOKUP(CA47,VRF_DX_KIT_OAU_DataList!$A$2:$E$10,5,TRUE),"")</f>
        <v/>
      </c>
      <c r="CG47" s="10" t="str">
        <f>IFERROR(VLOOKUP(CA47,VRF_DX_KIT_OAU_DataList!A$10:$H47,6,TRUE),"")</f>
        <v/>
      </c>
      <c r="CH47" s="10" t="str">
        <f>IFERROR(VLOOKUP(CA47,VRF_DX_KIT_OAU_DataList!$A$2:$I$10,7,TRUE),"")</f>
        <v/>
      </c>
      <c r="CI47" s="10" t="str">
        <f>IFERROR(VLOOKUP(CA47,VRF_DX_KIT_OAU_DataList!$A$2:$P$10,8,TRUE),"")</f>
        <v/>
      </c>
      <c r="CJ47" s="10" t="str">
        <f>IFERROR(VLOOKUP(CA47,VRF_DX_KIT_OAU_DataList!$A$2:$P$10,9,TRUE),"")</f>
        <v/>
      </c>
      <c r="CK47" s="10" t="str">
        <f>IFERROR(VLOOKUP(CA47,VRF_DX_KIT_OAU_DataList!$A$2:$P$10,10,TRUE),"")</f>
        <v/>
      </c>
      <c r="CL47" s="10" t="str">
        <f>IFERROR(VLOOKUP(CA47,VRF_DX_KIT_OAU_DataList!$A$2:$P$10,11,TRUE),"")</f>
        <v/>
      </c>
      <c r="CM47" s="10" t="str">
        <f>IFERROR(VLOOKUP(CA47,VRF_DX_KIT_OAU_DataList!$A$2:$P$10,12,TRUE),"")</f>
        <v/>
      </c>
      <c r="CN47" s="10" t="str">
        <f>IFERROR(VLOOKUP(CA47,VRF_DX_KIT_OAU_DataList!$A$2:$P$10,13,TRUE),"")</f>
        <v/>
      </c>
      <c r="CO47" s="10" t="str">
        <f>IFERROR(VLOOKUP(CA47,VRF_DX_KIT_OAU_DataList!$A$2:$P$10,14,TRUE),"")</f>
        <v/>
      </c>
      <c r="CP47" s="10" t="str">
        <f>IFERROR(VLOOKUP(CA47,VRF_DX_KIT_OAU_DataList!$A$2:$P$10,15,TRUE),"")</f>
        <v/>
      </c>
      <c r="CQ47" s="10" t="str">
        <f>IFERROR(VLOOKUP(CA47,VRF_DX_KIT_OAU_DataList!$A$2:$P$10,16,TRUE),"")</f>
        <v/>
      </c>
      <c r="CR47" s="10" t="str">
        <f>IF(Q47&lt;&gt;"",VLOOKUP(Q47,VRF_DX_KIT_OAU_DataList!$R47:$S96,2,FALSE),"")</f>
        <v/>
      </c>
    </row>
    <row r="48" spans="1:96" ht="13.9" customHeight="1" x14ac:dyDescent="0.15">
      <c r="A48" s="6">
        <v>47</v>
      </c>
      <c r="B48" s="6"/>
      <c r="C48" s="6"/>
      <c r="D48" s="7"/>
      <c r="E48" s="7"/>
      <c r="F48" s="6"/>
      <c r="G48" s="9"/>
      <c r="H48" s="9"/>
      <c r="I48" s="9"/>
      <c r="J48" s="9"/>
      <c r="K48" s="6"/>
      <c r="L48" s="9"/>
      <c r="M48" s="9"/>
      <c r="N48" s="6"/>
      <c r="O48" s="6"/>
      <c r="P48" s="6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8">
        <f t="shared" si="2"/>
        <v>0</v>
      </c>
      <c r="CB48" s="6" t="str">
        <f>IFERROR(VLOOKUP(CA48,VRF_DX_KIT_OAU_DataList!$A$2:$B$10,2,TRUE),"")</f>
        <v/>
      </c>
      <c r="CC48" s="6" t="str">
        <f>IFERROR(VLOOKUP(CA48,VRF_DX_KIT_OAU_DataList!$A$2:$C$4,3,TRUE),"")</f>
        <v/>
      </c>
      <c r="CD48" s="6">
        <f t="shared" si="3"/>
        <v>0</v>
      </c>
      <c r="CE48" s="10" t="str">
        <f>IFERROR(VLOOKUP(CA48,VRF_DX_KIT_OAU_DataList!$A$2:$D$10,4,TRUE),"")</f>
        <v/>
      </c>
      <c r="CF48" s="10" t="str">
        <f>IFERROR(VLOOKUP(CA48,VRF_DX_KIT_OAU_DataList!$A$2:$E$10,5,TRUE),"")</f>
        <v/>
      </c>
      <c r="CG48" s="10" t="str">
        <f>IFERROR(VLOOKUP(CA48,VRF_DX_KIT_OAU_DataList!A$10:$H48,6,TRUE),"")</f>
        <v/>
      </c>
      <c r="CH48" s="10" t="str">
        <f>IFERROR(VLOOKUP(CA48,VRF_DX_KIT_OAU_DataList!$A$2:$I$10,7,TRUE),"")</f>
        <v/>
      </c>
      <c r="CI48" s="10" t="str">
        <f>IFERROR(VLOOKUP(CA48,VRF_DX_KIT_OAU_DataList!$A$2:$P$10,8,TRUE),"")</f>
        <v/>
      </c>
      <c r="CJ48" s="10" t="str">
        <f>IFERROR(VLOOKUP(CA48,VRF_DX_KIT_OAU_DataList!$A$2:$P$10,9,TRUE),"")</f>
        <v/>
      </c>
      <c r="CK48" s="10" t="str">
        <f>IFERROR(VLOOKUP(CA48,VRF_DX_KIT_OAU_DataList!$A$2:$P$10,10,TRUE),"")</f>
        <v/>
      </c>
      <c r="CL48" s="10" t="str">
        <f>IFERROR(VLOOKUP(CA48,VRF_DX_KIT_OAU_DataList!$A$2:$P$10,11,TRUE),"")</f>
        <v/>
      </c>
      <c r="CM48" s="10" t="str">
        <f>IFERROR(VLOOKUP(CA48,VRF_DX_KIT_OAU_DataList!$A$2:$P$10,12,TRUE),"")</f>
        <v/>
      </c>
      <c r="CN48" s="10" t="str">
        <f>IFERROR(VLOOKUP(CA48,VRF_DX_KIT_OAU_DataList!$A$2:$P$10,13,TRUE),"")</f>
        <v/>
      </c>
      <c r="CO48" s="10" t="str">
        <f>IFERROR(VLOOKUP(CA48,VRF_DX_KIT_OAU_DataList!$A$2:$P$10,14,TRUE),"")</f>
        <v/>
      </c>
      <c r="CP48" s="10" t="str">
        <f>IFERROR(VLOOKUP(CA48,VRF_DX_KIT_OAU_DataList!$A$2:$P$10,15,TRUE),"")</f>
        <v/>
      </c>
      <c r="CQ48" s="10" t="str">
        <f>IFERROR(VLOOKUP(CA48,VRF_DX_KIT_OAU_DataList!$A$2:$P$10,16,TRUE),"")</f>
        <v/>
      </c>
      <c r="CR48" s="10" t="str">
        <f>IF(Q48&lt;&gt;"",VLOOKUP(Q48,VRF_DX_KIT_OAU_DataList!$R48:$S97,2,FALSE),"")</f>
        <v/>
      </c>
    </row>
    <row r="49" spans="1:96" ht="13.9" customHeight="1" x14ac:dyDescent="0.15">
      <c r="A49" s="6">
        <v>48</v>
      </c>
      <c r="B49" s="6"/>
      <c r="C49" s="6"/>
      <c r="D49" s="7"/>
      <c r="E49" s="7"/>
      <c r="F49" s="6"/>
      <c r="G49" s="9"/>
      <c r="H49" s="9"/>
      <c r="I49" s="9"/>
      <c r="J49" s="9"/>
      <c r="K49" s="6"/>
      <c r="L49" s="9"/>
      <c r="M49" s="9"/>
      <c r="N49" s="6"/>
      <c r="O49" s="6"/>
      <c r="P49" s="6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8">
        <f t="shared" si="2"/>
        <v>0</v>
      </c>
      <c r="CB49" s="6" t="str">
        <f>IFERROR(VLOOKUP(CA49,VRF_DX_KIT_OAU_DataList!$A$2:$B$10,2,TRUE),"")</f>
        <v/>
      </c>
      <c r="CC49" s="6" t="str">
        <f>IFERROR(VLOOKUP(CA49,VRF_DX_KIT_OAU_DataList!$A$2:$C$4,3,TRUE),"")</f>
        <v/>
      </c>
      <c r="CD49" s="6">
        <f t="shared" si="3"/>
        <v>0</v>
      </c>
      <c r="CE49" s="10" t="str">
        <f>IFERROR(VLOOKUP(CA49,VRF_DX_KIT_OAU_DataList!$A$2:$D$10,4,TRUE),"")</f>
        <v/>
      </c>
      <c r="CF49" s="10" t="str">
        <f>IFERROR(VLOOKUP(CA49,VRF_DX_KIT_OAU_DataList!$A$2:$E$10,5,TRUE),"")</f>
        <v/>
      </c>
      <c r="CG49" s="10" t="str">
        <f>IFERROR(VLOOKUP(CA49,VRF_DX_KIT_OAU_DataList!A$10:$H49,6,TRUE),"")</f>
        <v/>
      </c>
      <c r="CH49" s="10" t="str">
        <f>IFERROR(VLOOKUP(CA49,VRF_DX_KIT_OAU_DataList!$A$2:$I$10,7,TRUE),"")</f>
        <v/>
      </c>
      <c r="CI49" s="10" t="str">
        <f>IFERROR(VLOOKUP(CA49,VRF_DX_KIT_OAU_DataList!$A$2:$P$10,8,TRUE),"")</f>
        <v/>
      </c>
      <c r="CJ49" s="10" t="str">
        <f>IFERROR(VLOOKUP(CA49,VRF_DX_KIT_OAU_DataList!$A$2:$P$10,9,TRUE),"")</f>
        <v/>
      </c>
      <c r="CK49" s="10" t="str">
        <f>IFERROR(VLOOKUP(CA49,VRF_DX_KIT_OAU_DataList!$A$2:$P$10,10,TRUE),"")</f>
        <v/>
      </c>
      <c r="CL49" s="10" t="str">
        <f>IFERROR(VLOOKUP(CA49,VRF_DX_KIT_OAU_DataList!$A$2:$P$10,11,TRUE),"")</f>
        <v/>
      </c>
      <c r="CM49" s="10" t="str">
        <f>IFERROR(VLOOKUP(CA49,VRF_DX_KIT_OAU_DataList!$A$2:$P$10,12,TRUE),"")</f>
        <v/>
      </c>
      <c r="CN49" s="10" t="str">
        <f>IFERROR(VLOOKUP(CA49,VRF_DX_KIT_OAU_DataList!$A$2:$P$10,13,TRUE),"")</f>
        <v/>
      </c>
      <c r="CO49" s="10" t="str">
        <f>IFERROR(VLOOKUP(CA49,VRF_DX_KIT_OAU_DataList!$A$2:$P$10,14,TRUE),"")</f>
        <v/>
      </c>
      <c r="CP49" s="10" t="str">
        <f>IFERROR(VLOOKUP(CA49,VRF_DX_KIT_OAU_DataList!$A$2:$P$10,15,TRUE),"")</f>
        <v/>
      </c>
      <c r="CQ49" s="10" t="str">
        <f>IFERROR(VLOOKUP(CA49,VRF_DX_KIT_OAU_DataList!$A$2:$P$10,16,TRUE),"")</f>
        <v/>
      </c>
      <c r="CR49" s="10" t="str">
        <f>IF(Q49&lt;&gt;"",VLOOKUP(Q49,VRF_DX_KIT_OAU_DataList!$R49:$S98,2,FALSE),"")</f>
        <v/>
      </c>
    </row>
    <row r="50" spans="1:96" ht="13.9" customHeight="1" x14ac:dyDescent="0.15">
      <c r="A50" s="6">
        <v>49</v>
      </c>
      <c r="B50" s="6"/>
      <c r="C50" s="6"/>
      <c r="D50" s="7"/>
      <c r="E50" s="7"/>
      <c r="F50" s="6"/>
      <c r="G50" s="9"/>
      <c r="H50" s="9"/>
      <c r="I50" s="9"/>
      <c r="J50" s="9"/>
      <c r="K50" s="6"/>
      <c r="L50" s="9"/>
      <c r="M50" s="9"/>
      <c r="N50" s="6"/>
      <c r="O50" s="6"/>
      <c r="P50" s="6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8">
        <f t="shared" si="2"/>
        <v>0</v>
      </c>
      <c r="CB50" s="6" t="str">
        <f>IFERROR(VLOOKUP(CA50,VRF_DX_KIT_OAU_DataList!$A$2:$B$10,2,TRUE),"")</f>
        <v/>
      </c>
      <c r="CC50" s="6" t="str">
        <f>IFERROR(VLOOKUP(CA50,VRF_DX_KIT_OAU_DataList!$A$2:$C$4,3,TRUE),"")</f>
        <v/>
      </c>
      <c r="CD50" s="6">
        <f t="shared" si="3"/>
        <v>0</v>
      </c>
      <c r="CE50" s="10" t="str">
        <f>IFERROR(VLOOKUP(CA50,VRF_DX_KIT_OAU_DataList!$A$2:$D$10,4,TRUE),"")</f>
        <v/>
      </c>
      <c r="CF50" s="10" t="str">
        <f>IFERROR(VLOOKUP(CA50,VRF_DX_KIT_OAU_DataList!$A$2:$E$10,5,TRUE),"")</f>
        <v/>
      </c>
      <c r="CG50" s="10" t="str">
        <f>IFERROR(VLOOKUP(CA50,VRF_DX_KIT_OAU_DataList!A$10:$H50,6,TRUE),"")</f>
        <v/>
      </c>
      <c r="CH50" s="10" t="str">
        <f>IFERROR(VLOOKUP(CA50,VRF_DX_KIT_OAU_DataList!$A$2:$I$10,7,TRUE),"")</f>
        <v/>
      </c>
      <c r="CI50" s="10" t="str">
        <f>IFERROR(VLOOKUP(CA50,VRF_DX_KIT_OAU_DataList!$A$2:$P$10,8,TRUE),"")</f>
        <v/>
      </c>
      <c r="CJ50" s="10" t="str">
        <f>IFERROR(VLOOKUP(CA50,VRF_DX_KIT_OAU_DataList!$A$2:$P$10,9,TRUE),"")</f>
        <v/>
      </c>
      <c r="CK50" s="10" t="str">
        <f>IFERROR(VLOOKUP(CA50,VRF_DX_KIT_OAU_DataList!$A$2:$P$10,10,TRUE),"")</f>
        <v/>
      </c>
      <c r="CL50" s="10" t="str">
        <f>IFERROR(VLOOKUP(CA50,VRF_DX_KIT_OAU_DataList!$A$2:$P$10,11,TRUE),"")</f>
        <v/>
      </c>
      <c r="CM50" s="10" t="str">
        <f>IFERROR(VLOOKUP(CA50,VRF_DX_KIT_OAU_DataList!$A$2:$P$10,12,TRUE),"")</f>
        <v/>
      </c>
      <c r="CN50" s="10" t="str">
        <f>IFERROR(VLOOKUP(CA50,VRF_DX_KIT_OAU_DataList!$A$2:$P$10,13,TRUE),"")</f>
        <v/>
      </c>
      <c r="CO50" s="10" t="str">
        <f>IFERROR(VLOOKUP(CA50,VRF_DX_KIT_OAU_DataList!$A$2:$P$10,14,TRUE),"")</f>
        <v/>
      </c>
      <c r="CP50" s="10" t="str">
        <f>IFERROR(VLOOKUP(CA50,VRF_DX_KIT_OAU_DataList!$A$2:$P$10,15,TRUE),"")</f>
        <v/>
      </c>
      <c r="CQ50" s="10" t="str">
        <f>IFERROR(VLOOKUP(CA50,VRF_DX_KIT_OAU_DataList!$A$2:$P$10,16,TRUE),"")</f>
        <v/>
      </c>
      <c r="CR50" s="10" t="str">
        <f>IF(Q50&lt;&gt;"",VLOOKUP(Q50,VRF_DX_KIT_OAU_DataList!$R50:$S99,2,FALSE),"")</f>
        <v/>
      </c>
    </row>
    <row r="51" spans="1:96" ht="13.9" customHeight="1" x14ac:dyDescent="0.15">
      <c r="A51" s="6">
        <v>50</v>
      </c>
      <c r="B51" s="6"/>
      <c r="C51" s="6"/>
      <c r="D51" s="7"/>
      <c r="E51" s="7"/>
      <c r="F51" s="6"/>
      <c r="G51" s="9"/>
      <c r="H51" s="9"/>
      <c r="I51" s="9"/>
      <c r="J51" s="9"/>
      <c r="K51" s="6"/>
      <c r="L51" s="9"/>
      <c r="M51" s="9"/>
      <c r="N51" s="6"/>
      <c r="O51" s="6"/>
      <c r="P51" s="6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8">
        <f t="shared" si="2"/>
        <v>0</v>
      </c>
      <c r="CB51" s="6" t="str">
        <f>IFERROR(VLOOKUP(CA51,VRF_DX_KIT_OAU_DataList!$A$2:$B$10,2,TRUE),"")</f>
        <v/>
      </c>
      <c r="CC51" s="6" t="str">
        <f>IFERROR(VLOOKUP(CA51,VRF_DX_KIT_OAU_DataList!$A$2:$C$4,3,TRUE),"")</f>
        <v/>
      </c>
      <c r="CD51" s="6">
        <f t="shared" si="3"/>
        <v>0</v>
      </c>
      <c r="CE51" s="10" t="str">
        <f>IFERROR(VLOOKUP(CA51,VRF_DX_KIT_OAU_DataList!$A$2:$D$10,4,TRUE),"")</f>
        <v/>
      </c>
      <c r="CF51" s="10" t="str">
        <f>IFERROR(VLOOKUP(CA51,VRF_DX_KIT_OAU_DataList!$A$2:$E$10,5,TRUE),"")</f>
        <v/>
      </c>
      <c r="CG51" s="10" t="str">
        <f>IFERROR(VLOOKUP(CA51,VRF_DX_KIT_OAU_DataList!A$10:$H51,6,TRUE),"")</f>
        <v/>
      </c>
      <c r="CH51" s="10" t="str">
        <f>IFERROR(VLOOKUP(CA51,VRF_DX_KIT_OAU_DataList!$A$2:$I$10,7,TRUE),"")</f>
        <v/>
      </c>
      <c r="CI51" s="10" t="str">
        <f>IFERROR(VLOOKUP(CA51,VRF_DX_KIT_OAU_DataList!$A$2:$P$10,8,TRUE),"")</f>
        <v/>
      </c>
      <c r="CJ51" s="10" t="str">
        <f>IFERROR(VLOOKUP(CA51,VRF_DX_KIT_OAU_DataList!$A$2:$P$10,9,TRUE),"")</f>
        <v/>
      </c>
      <c r="CK51" s="10" t="str">
        <f>IFERROR(VLOOKUP(CA51,VRF_DX_KIT_OAU_DataList!$A$2:$P$10,10,TRUE),"")</f>
        <v/>
      </c>
      <c r="CL51" s="10" t="str">
        <f>IFERROR(VLOOKUP(CA51,VRF_DX_KIT_OAU_DataList!$A$2:$P$10,11,TRUE),"")</f>
        <v/>
      </c>
      <c r="CM51" s="10" t="str">
        <f>IFERROR(VLOOKUP(CA51,VRF_DX_KIT_OAU_DataList!$A$2:$P$10,12,TRUE),"")</f>
        <v/>
      </c>
      <c r="CN51" s="10" t="str">
        <f>IFERROR(VLOOKUP(CA51,VRF_DX_KIT_OAU_DataList!$A$2:$P$10,13,TRUE),"")</f>
        <v/>
      </c>
      <c r="CO51" s="10" t="str">
        <f>IFERROR(VLOOKUP(CA51,VRF_DX_KIT_OAU_DataList!$A$2:$P$10,14,TRUE),"")</f>
        <v/>
      </c>
      <c r="CP51" s="10" t="str">
        <f>IFERROR(VLOOKUP(CA51,VRF_DX_KIT_OAU_DataList!$A$2:$P$10,15,TRUE),"")</f>
        <v/>
      </c>
      <c r="CQ51" s="10" t="str">
        <f>IFERROR(VLOOKUP(CA51,VRF_DX_KIT_OAU_DataList!$A$2:$P$10,16,TRUE),"")</f>
        <v/>
      </c>
      <c r="CR51" s="10" t="str">
        <f>IF(Q51&lt;&gt;"",VLOOKUP(Q51,VRF_DX_KIT_OAU_DataList!$R51:$S100,2,FALSE),"")</f>
        <v/>
      </c>
    </row>
    <row r="52" spans="1:96" ht="13.9" customHeight="1" x14ac:dyDescent="0.15">
      <c r="A52" s="6">
        <v>51</v>
      </c>
      <c r="B52" s="6"/>
      <c r="C52" s="6"/>
      <c r="D52" s="7"/>
      <c r="E52" s="7"/>
      <c r="F52" s="6"/>
      <c r="G52" s="9"/>
      <c r="H52" s="9"/>
      <c r="I52" s="9"/>
      <c r="J52" s="9"/>
      <c r="K52" s="6"/>
      <c r="L52" s="9"/>
      <c r="M52" s="9"/>
      <c r="N52" s="6"/>
      <c r="O52" s="6"/>
      <c r="P52" s="6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8">
        <f t="shared" si="2"/>
        <v>0</v>
      </c>
      <c r="CB52" s="6" t="str">
        <f>IFERROR(VLOOKUP(CA52,VRF_DX_KIT_OAU_DataList!$A$2:$B$10,2,TRUE),"")</f>
        <v/>
      </c>
      <c r="CC52" s="6" t="str">
        <f>IFERROR(VLOOKUP(CA52,VRF_DX_KIT_OAU_DataList!$A$2:$C$4,3,TRUE),"")</f>
        <v/>
      </c>
      <c r="CD52" s="6">
        <f t="shared" si="3"/>
        <v>0</v>
      </c>
      <c r="CE52" s="10" t="str">
        <f>IFERROR(VLOOKUP(CA52,VRF_DX_KIT_OAU_DataList!$A$2:$D$10,4,TRUE),"")</f>
        <v/>
      </c>
      <c r="CF52" s="10" t="str">
        <f>IFERROR(VLOOKUP(CA52,VRF_DX_KIT_OAU_DataList!$A$2:$E$10,5,TRUE),"")</f>
        <v/>
      </c>
      <c r="CG52" s="10" t="str">
        <f>IFERROR(VLOOKUP(CA52,VRF_DX_KIT_OAU_DataList!A$10:$H52,6,TRUE),"")</f>
        <v/>
      </c>
      <c r="CH52" s="10" t="str">
        <f>IFERROR(VLOOKUP(CA52,VRF_DX_KIT_OAU_DataList!$A$2:$I$10,7,TRUE),"")</f>
        <v/>
      </c>
      <c r="CI52" s="10" t="str">
        <f>IFERROR(VLOOKUP(CA52,VRF_DX_KIT_OAU_DataList!$A$2:$P$10,8,TRUE),"")</f>
        <v/>
      </c>
      <c r="CJ52" s="10" t="str">
        <f>IFERROR(VLOOKUP(CA52,VRF_DX_KIT_OAU_DataList!$A$2:$P$10,9,TRUE),"")</f>
        <v/>
      </c>
      <c r="CK52" s="10" t="str">
        <f>IFERROR(VLOOKUP(CA52,VRF_DX_KIT_OAU_DataList!$A$2:$P$10,10,TRUE),"")</f>
        <v/>
      </c>
      <c r="CL52" s="10" t="str">
        <f>IFERROR(VLOOKUP(CA52,VRF_DX_KIT_OAU_DataList!$A$2:$P$10,11,TRUE),"")</f>
        <v/>
      </c>
      <c r="CM52" s="10" t="str">
        <f>IFERROR(VLOOKUP(CA52,VRF_DX_KIT_OAU_DataList!$A$2:$P$10,12,TRUE),"")</f>
        <v/>
      </c>
      <c r="CN52" s="10" t="str">
        <f>IFERROR(VLOOKUP(CA52,VRF_DX_KIT_OAU_DataList!$A$2:$P$10,13,TRUE),"")</f>
        <v/>
      </c>
      <c r="CO52" s="10" t="str">
        <f>IFERROR(VLOOKUP(CA52,VRF_DX_KIT_OAU_DataList!$A$2:$P$10,14,TRUE),"")</f>
        <v/>
      </c>
      <c r="CP52" s="10" t="str">
        <f>IFERROR(VLOOKUP(CA52,VRF_DX_KIT_OAU_DataList!$A$2:$P$10,15,TRUE),"")</f>
        <v/>
      </c>
      <c r="CQ52" s="10" t="str">
        <f>IFERROR(VLOOKUP(CA52,VRF_DX_KIT_OAU_DataList!$A$2:$P$10,16,TRUE),"")</f>
        <v/>
      </c>
      <c r="CR52" s="10" t="str">
        <f>IF(Q52&lt;&gt;"",VLOOKUP(Q52,VRF_DX_KIT_OAU_DataList!$R52:$S101,2,FALSE),"")</f>
        <v/>
      </c>
    </row>
    <row r="53" spans="1:96" ht="13.9" customHeight="1" x14ac:dyDescent="0.15">
      <c r="A53" s="6">
        <v>52</v>
      </c>
      <c r="B53" s="6"/>
      <c r="C53" s="6"/>
      <c r="D53" s="7"/>
      <c r="E53" s="7"/>
      <c r="F53" s="6"/>
      <c r="G53" s="9"/>
      <c r="H53" s="9"/>
      <c r="I53" s="9"/>
      <c r="J53" s="9"/>
      <c r="K53" s="6"/>
      <c r="L53" s="9"/>
      <c r="M53" s="9"/>
      <c r="N53" s="6"/>
      <c r="O53" s="6"/>
      <c r="P53" s="6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8">
        <f t="shared" si="2"/>
        <v>0</v>
      </c>
      <c r="CB53" s="6" t="str">
        <f>IFERROR(VLOOKUP(CA53,VRF_DX_KIT_OAU_DataList!$A$2:$B$10,2,TRUE),"")</f>
        <v/>
      </c>
      <c r="CC53" s="6" t="str">
        <f>IFERROR(VLOOKUP(CA53,VRF_DX_KIT_OAU_DataList!$A$2:$C$4,3,TRUE),"")</f>
        <v/>
      </c>
      <c r="CD53" s="6">
        <f t="shared" si="3"/>
        <v>0</v>
      </c>
      <c r="CE53" s="10" t="str">
        <f>IFERROR(VLOOKUP(CA53,VRF_DX_KIT_OAU_DataList!$A$2:$D$10,4,TRUE),"")</f>
        <v/>
      </c>
      <c r="CF53" s="10" t="str">
        <f>IFERROR(VLOOKUP(CA53,VRF_DX_KIT_OAU_DataList!$A$2:$E$10,5,TRUE),"")</f>
        <v/>
      </c>
      <c r="CG53" s="10" t="str">
        <f>IFERROR(VLOOKUP(CA53,VRF_DX_KIT_OAU_DataList!A$10:$H53,6,TRUE),"")</f>
        <v/>
      </c>
      <c r="CH53" s="10" t="str">
        <f>IFERROR(VLOOKUP(CA53,VRF_DX_KIT_OAU_DataList!$A$2:$I$10,7,TRUE),"")</f>
        <v/>
      </c>
      <c r="CI53" s="10" t="str">
        <f>IFERROR(VLOOKUP(CA53,VRF_DX_KIT_OAU_DataList!$A$2:$P$10,8,TRUE),"")</f>
        <v/>
      </c>
      <c r="CJ53" s="10" t="str">
        <f>IFERROR(VLOOKUP(CA53,VRF_DX_KIT_OAU_DataList!$A$2:$P$10,9,TRUE),"")</f>
        <v/>
      </c>
      <c r="CK53" s="10" t="str">
        <f>IFERROR(VLOOKUP(CA53,VRF_DX_KIT_OAU_DataList!$A$2:$P$10,10,TRUE),"")</f>
        <v/>
      </c>
      <c r="CL53" s="10" t="str">
        <f>IFERROR(VLOOKUP(CA53,VRF_DX_KIT_OAU_DataList!$A$2:$P$10,11,TRUE),"")</f>
        <v/>
      </c>
      <c r="CM53" s="10" t="str">
        <f>IFERROR(VLOOKUP(CA53,VRF_DX_KIT_OAU_DataList!$A$2:$P$10,12,TRUE),"")</f>
        <v/>
      </c>
      <c r="CN53" s="10" t="str">
        <f>IFERROR(VLOOKUP(CA53,VRF_DX_KIT_OAU_DataList!$A$2:$P$10,13,TRUE),"")</f>
        <v/>
      </c>
      <c r="CO53" s="10" t="str">
        <f>IFERROR(VLOOKUP(CA53,VRF_DX_KIT_OAU_DataList!$A$2:$P$10,14,TRUE),"")</f>
        <v/>
      </c>
      <c r="CP53" s="10" t="str">
        <f>IFERROR(VLOOKUP(CA53,VRF_DX_KIT_OAU_DataList!$A$2:$P$10,15,TRUE),"")</f>
        <v/>
      </c>
      <c r="CQ53" s="10" t="str">
        <f>IFERROR(VLOOKUP(CA53,VRF_DX_KIT_OAU_DataList!$A$2:$P$10,16,TRUE),"")</f>
        <v/>
      </c>
      <c r="CR53" s="10" t="str">
        <f>IF(Q53&lt;&gt;"",VLOOKUP(Q53,VRF_DX_KIT_OAU_DataList!$R53:$S102,2,FALSE),"")</f>
        <v/>
      </c>
    </row>
    <row r="54" spans="1:96" ht="13.9" customHeight="1" x14ac:dyDescent="0.15">
      <c r="A54" s="6">
        <v>53</v>
      </c>
      <c r="B54" s="6"/>
      <c r="C54" s="6"/>
      <c r="D54" s="7"/>
      <c r="E54" s="7"/>
      <c r="F54" s="6"/>
      <c r="G54" s="9"/>
      <c r="H54" s="9"/>
      <c r="I54" s="9"/>
      <c r="J54" s="9"/>
      <c r="K54" s="6"/>
      <c r="L54" s="9"/>
      <c r="M54" s="9"/>
      <c r="N54" s="6"/>
      <c r="O54" s="6"/>
      <c r="P54" s="6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8">
        <f t="shared" si="2"/>
        <v>0</v>
      </c>
      <c r="CB54" s="6" t="str">
        <f>IFERROR(VLOOKUP(CA54,VRF_DX_KIT_OAU_DataList!$A$2:$B$10,2,TRUE),"")</f>
        <v/>
      </c>
      <c r="CC54" s="6" t="str">
        <f>IFERROR(VLOOKUP(CA54,VRF_DX_KIT_OAU_DataList!$A$2:$C$4,3,TRUE),"")</f>
        <v/>
      </c>
      <c r="CD54" s="6">
        <f t="shared" si="3"/>
        <v>0</v>
      </c>
      <c r="CE54" s="10" t="str">
        <f>IFERROR(VLOOKUP(CA54,VRF_DX_KIT_OAU_DataList!$A$2:$D$10,4,TRUE),"")</f>
        <v/>
      </c>
      <c r="CF54" s="10" t="str">
        <f>IFERROR(VLOOKUP(CA54,VRF_DX_KIT_OAU_DataList!$A$2:$E$10,5,TRUE),"")</f>
        <v/>
      </c>
      <c r="CG54" s="10" t="str">
        <f>IFERROR(VLOOKUP(CA54,VRF_DX_KIT_OAU_DataList!A$10:$H54,6,TRUE),"")</f>
        <v/>
      </c>
      <c r="CH54" s="10" t="str">
        <f>IFERROR(VLOOKUP(CA54,VRF_DX_KIT_OAU_DataList!$A$2:$I$10,7,TRUE),"")</f>
        <v/>
      </c>
      <c r="CI54" s="10" t="str">
        <f>IFERROR(VLOOKUP(CA54,VRF_DX_KIT_OAU_DataList!$A$2:$P$10,8,TRUE),"")</f>
        <v/>
      </c>
      <c r="CJ54" s="10" t="str">
        <f>IFERROR(VLOOKUP(CA54,VRF_DX_KIT_OAU_DataList!$A$2:$P$10,9,TRUE),"")</f>
        <v/>
      </c>
      <c r="CK54" s="10" t="str">
        <f>IFERROR(VLOOKUP(CA54,VRF_DX_KIT_OAU_DataList!$A$2:$P$10,10,TRUE),"")</f>
        <v/>
      </c>
      <c r="CL54" s="10" t="str">
        <f>IFERROR(VLOOKUP(CA54,VRF_DX_KIT_OAU_DataList!$A$2:$P$10,11,TRUE),"")</f>
        <v/>
      </c>
      <c r="CM54" s="10" t="str">
        <f>IFERROR(VLOOKUP(CA54,VRF_DX_KIT_OAU_DataList!$A$2:$P$10,12,TRUE),"")</f>
        <v/>
      </c>
      <c r="CN54" s="10" t="str">
        <f>IFERROR(VLOOKUP(CA54,VRF_DX_KIT_OAU_DataList!$A$2:$P$10,13,TRUE),"")</f>
        <v/>
      </c>
      <c r="CO54" s="10" t="str">
        <f>IFERROR(VLOOKUP(CA54,VRF_DX_KIT_OAU_DataList!$A$2:$P$10,14,TRUE),"")</f>
        <v/>
      </c>
      <c r="CP54" s="10" t="str">
        <f>IFERROR(VLOOKUP(CA54,VRF_DX_KIT_OAU_DataList!$A$2:$P$10,15,TRUE),"")</f>
        <v/>
      </c>
      <c r="CQ54" s="10" t="str">
        <f>IFERROR(VLOOKUP(CA54,VRF_DX_KIT_OAU_DataList!$A$2:$P$10,16,TRUE),"")</f>
        <v/>
      </c>
      <c r="CR54" s="10" t="str">
        <f>IF(Q54&lt;&gt;"",VLOOKUP(Q54,VRF_DX_KIT_OAU_DataList!$R54:$S103,2,FALSE),"")</f>
        <v/>
      </c>
    </row>
    <row r="55" spans="1:96" ht="13.9" customHeight="1" x14ac:dyDescent="0.15">
      <c r="A55" s="6">
        <v>54</v>
      </c>
      <c r="B55" s="6"/>
      <c r="C55" s="6"/>
      <c r="D55" s="7"/>
      <c r="E55" s="7"/>
      <c r="F55" s="6"/>
      <c r="G55" s="9"/>
      <c r="H55" s="9"/>
      <c r="I55" s="9"/>
      <c r="J55" s="9"/>
      <c r="K55" s="6"/>
      <c r="L55" s="9"/>
      <c r="M55" s="9"/>
      <c r="N55" s="6"/>
      <c r="O55" s="6"/>
      <c r="P55" s="6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8">
        <f t="shared" si="2"/>
        <v>0</v>
      </c>
      <c r="CB55" s="6" t="str">
        <f>IFERROR(VLOOKUP(CA55,VRF_DX_KIT_OAU_DataList!$A$2:$B$10,2,TRUE),"")</f>
        <v/>
      </c>
      <c r="CC55" s="6" t="str">
        <f>IFERROR(VLOOKUP(CA55,VRF_DX_KIT_OAU_DataList!$A$2:$C$4,3,TRUE),"")</f>
        <v/>
      </c>
      <c r="CD55" s="6">
        <f t="shared" si="3"/>
        <v>0</v>
      </c>
      <c r="CE55" s="10" t="str">
        <f>IFERROR(VLOOKUP(CA55,VRF_DX_KIT_OAU_DataList!$A$2:$D$10,4,TRUE),"")</f>
        <v/>
      </c>
      <c r="CF55" s="10" t="str">
        <f>IFERROR(VLOOKUP(CA55,VRF_DX_KIT_OAU_DataList!$A$2:$E$10,5,TRUE),"")</f>
        <v/>
      </c>
      <c r="CG55" s="10" t="str">
        <f>IFERROR(VLOOKUP(CA55,VRF_DX_KIT_OAU_DataList!A$10:$H55,6,TRUE),"")</f>
        <v/>
      </c>
      <c r="CH55" s="10" t="str">
        <f>IFERROR(VLOOKUP(CA55,VRF_DX_KIT_OAU_DataList!$A$2:$I$10,7,TRUE),"")</f>
        <v/>
      </c>
      <c r="CI55" s="10" t="str">
        <f>IFERROR(VLOOKUP(CA55,VRF_DX_KIT_OAU_DataList!$A$2:$P$10,8,TRUE),"")</f>
        <v/>
      </c>
      <c r="CJ55" s="10" t="str">
        <f>IFERROR(VLOOKUP(CA55,VRF_DX_KIT_OAU_DataList!$A$2:$P$10,9,TRUE),"")</f>
        <v/>
      </c>
      <c r="CK55" s="10" t="str">
        <f>IFERROR(VLOOKUP(CA55,VRF_DX_KIT_OAU_DataList!$A$2:$P$10,10,TRUE),"")</f>
        <v/>
      </c>
      <c r="CL55" s="10" t="str">
        <f>IFERROR(VLOOKUP(CA55,VRF_DX_KIT_OAU_DataList!$A$2:$P$10,11,TRUE),"")</f>
        <v/>
      </c>
      <c r="CM55" s="10" t="str">
        <f>IFERROR(VLOOKUP(CA55,VRF_DX_KIT_OAU_DataList!$A$2:$P$10,12,TRUE),"")</f>
        <v/>
      </c>
      <c r="CN55" s="10" t="str">
        <f>IFERROR(VLOOKUP(CA55,VRF_DX_KIT_OAU_DataList!$A$2:$P$10,13,TRUE),"")</f>
        <v/>
      </c>
      <c r="CO55" s="10" t="str">
        <f>IFERROR(VLOOKUP(CA55,VRF_DX_KIT_OAU_DataList!$A$2:$P$10,14,TRUE),"")</f>
        <v/>
      </c>
      <c r="CP55" s="10" t="str">
        <f>IFERROR(VLOOKUP(CA55,VRF_DX_KIT_OAU_DataList!$A$2:$P$10,15,TRUE),"")</f>
        <v/>
      </c>
      <c r="CQ55" s="10" t="str">
        <f>IFERROR(VLOOKUP(CA55,VRF_DX_KIT_OAU_DataList!$A$2:$P$10,16,TRUE),"")</f>
        <v/>
      </c>
      <c r="CR55" s="10" t="str">
        <f>IF(Q55&lt;&gt;"",VLOOKUP(Q55,VRF_DX_KIT_OAU_DataList!$R55:$S104,2,FALSE),"")</f>
        <v/>
      </c>
    </row>
    <row r="56" spans="1:96" ht="13.9" customHeight="1" x14ac:dyDescent="0.15">
      <c r="A56" s="6">
        <v>55</v>
      </c>
      <c r="B56" s="6"/>
      <c r="C56" s="6"/>
      <c r="D56" s="7"/>
      <c r="E56" s="7"/>
      <c r="F56" s="6"/>
      <c r="G56" s="9"/>
      <c r="H56" s="9"/>
      <c r="I56" s="9"/>
      <c r="J56" s="9"/>
      <c r="K56" s="6"/>
      <c r="L56" s="9"/>
      <c r="M56" s="9"/>
      <c r="N56" s="6"/>
      <c r="O56" s="6"/>
      <c r="P56" s="6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8">
        <f t="shared" si="2"/>
        <v>0</v>
      </c>
      <c r="CB56" s="6" t="str">
        <f>IFERROR(VLOOKUP(CA56,VRF_DX_KIT_OAU_DataList!$A$2:$B$10,2,TRUE),"")</f>
        <v/>
      </c>
      <c r="CC56" s="6" t="str">
        <f>IFERROR(VLOOKUP(CA56,VRF_DX_KIT_OAU_DataList!$A$2:$C$4,3,TRUE),"")</f>
        <v/>
      </c>
      <c r="CD56" s="6">
        <f t="shared" si="3"/>
        <v>0</v>
      </c>
      <c r="CE56" s="10" t="str">
        <f>IFERROR(VLOOKUP(CA56,VRF_DX_KIT_OAU_DataList!$A$2:$D$10,4,TRUE),"")</f>
        <v/>
      </c>
      <c r="CF56" s="10" t="str">
        <f>IFERROR(VLOOKUP(CA56,VRF_DX_KIT_OAU_DataList!$A$2:$E$10,5,TRUE),"")</f>
        <v/>
      </c>
      <c r="CG56" s="10" t="str">
        <f>IFERROR(VLOOKUP(CA56,VRF_DX_KIT_OAU_DataList!A$10:$H56,6,TRUE),"")</f>
        <v/>
      </c>
      <c r="CH56" s="10" t="str">
        <f>IFERROR(VLOOKUP(CA56,VRF_DX_KIT_OAU_DataList!$A$2:$I$10,7,TRUE),"")</f>
        <v/>
      </c>
      <c r="CI56" s="10" t="str">
        <f>IFERROR(VLOOKUP(CA56,VRF_DX_KIT_OAU_DataList!$A$2:$P$10,8,TRUE),"")</f>
        <v/>
      </c>
      <c r="CJ56" s="10" t="str">
        <f>IFERROR(VLOOKUP(CA56,VRF_DX_KIT_OAU_DataList!$A$2:$P$10,9,TRUE),"")</f>
        <v/>
      </c>
      <c r="CK56" s="10" t="str">
        <f>IFERROR(VLOOKUP(CA56,VRF_DX_KIT_OAU_DataList!$A$2:$P$10,10,TRUE),"")</f>
        <v/>
      </c>
      <c r="CL56" s="10" t="str">
        <f>IFERROR(VLOOKUP(CA56,VRF_DX_KIT_OAU_DataList!$A$2:$P$10,11,TRUE),"")</f>
        <v/>
      </c>
      <c r="CM56" s="10" t="str">
        <f>IFERROR(VLOOKUP(CA56,VRF_DX_KIT_OAU_DataList!$A$2:$P$10,12,TRUE),"")</f>
        <v/>
      </c>
      <c r="CN56" s="10" t="str">
        <f>IFERROR(VLOOKUP(CA56,VRF_DX_KIT_OAU_DataList!$A$2:$P$10,13,TRUE),"")</f>
        <v/>
      </c>
      <c r="CO56" s="10" t="str">
        <f>IFERROR(VLOOKUP(CA56,VRF_DX_KIT_OAU_DataList!$A$2:$P$10,14,TRUE),"")</f>
        <v/>
      </c>
      <c r="CP56" s="10" t="str">
        <f>IFERROR(VLOOKUP(CA56,VRF_DX_KIT_OAU_DataList!$A$2:$P$10,15,TRUE),"")</f>
        <v/>
      </c>
      <c r="CQ56" s="10" t="str">
        <f>IFERROR(VLOOKUP(CA56,VRF_DX_KIT_OAU_DataList!$A$2:$P$10,16,TRUE),"")</f>
        <v/>
      </c>
      <c r="CR56" s="10" t="str">
        <f>IF(Q56&lt;&gt;"",VLOOKUP(Q56,VRF_DX_KIT_OAU_DataList!$R56:$S105,2,FALSE),"")</f>
        <v/>
      </c>
    </row>
    <row r="57" spans="1:96" ht="13.9" customHeight="1" x14ac:dyDescent="0.15">
      <c r="A57" s="6">
        <v>56</v>
      </c>
      <c r="B57" s="6"/>
      <c r="C57" s="6"/>
      <c r="D57" s="7"/>
      <c r="E57" s="7"/>
      <c r="F57" s="6"/>
      <c r="G57" s="9"/>
      <c r="H57" s="9"/>
      <c r="I57" s="9"/>
      <c r="J57" s="9"/>
      <c r="K57" s="6"/>
      <c r="L57" s="9"/>
      <c r="M57" s="9"/>
      <c r="N57" s="6"/>
      <c r="O57" s="6"/>
      <c r="P57" s="6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8">
        <f t="shared" si="2"/>
        <v>0</v>
      </c>
      <c r="CB57" s="6" t="str">
        <f>IFERROR(VLOOKUP(CA57,VRF_DX_KIT_OAU_DataList!$A$2:$B$10,2,TRUE),"")</f>
        <v/>
      </c>
      <c r="CC57" s="6" t="str">
        <f>IFERROR(VLOOKUP(CA57,VRF_DX_KIT_OAU_DataList!$A$2:$C$4,3,TRUE),"")</f>
        <v/>
      </c>
      <c r="CD57" s="6">
        <f t="shared" si="3"/>
        <v>0</v>
      </c>
      <c r="CE57" s="10" t="str">
        <f>IFERROR(VLOOKUP(CA57,VRF_DX_KIT_OAU_DataList!$A$2:$D$10,4,TRUE),"")</f>
        <v/>
      </c>
      <c r="CF57" s="10" t="str">
        <f>IFERROR(VLOOKUP(CA57,VRF_DX_KIT_OAU_DataList!$A$2:$E$10,5,TRUE),"")</f>
        <v/>
      </c>
      <c r="CG57" s="10" t="str">
        <f>IFERROR(VLOOKUP(CA57,VRF_DX_KIT_OAU_DataList!A$10:$H57,6,TRUE),"")</f>
        <v/>
      </c>
      <c r="CH57" s="10" t="str">
        <f>IFERROR(VLOOKUP(CA57,VRF_DX_KIT_OAU_DataList!$A$2:$I$10,7,TRUE),"")</f>
        <v/>
      </c>
      <c r="CI57" s="10" t="str">
        <f>IFERROR(VLOOKUP(CA57,VRF_DX_KIT_OAU_DataList!$A$2:$P$10,8,TRUE),"")</f>
        <v/>
      </c>
      <c r="CJ57" s="10" t="str">
        <f>IFERROR(VLOOKUP(CA57,VRF_DX_KIT_OAU_DataList!$A$2:$P$10,9,TRUE),"")</f>
        <v/>
      </c>
      <c r="CK57" s="10" t="str">
        <f>IFERROR(VLOOKUP(CA57,VRF_DX_KIT_OAU_DataList!$A$2:$P$10,10,TRUE),"")</f>
        <v/>
      </c>
      <c r="CL57" s="10" t="str">
        <f>IFERROR(VLOOKUP(CA57,VRF_DX_KIT_OAU_DataList!$A$2:$P$10,11,TRUE),"")</f>
        <v/>
      </c>
      <c r="CM57" s="10" t="str">
        <f>IFERROR(VLOOKUP(CA57,VRF_DX_KIT_OAU_DataList!$A$2:$P$10,12,TRUE),"")</f>
        <v/>
      </c>
      <c r="CN57" s="10" t="str">
        <f>IFERROR(VLOOKUP(CA57,VRF_DX_KIT_OAU_DataList!$A$2:$P$10,13,TRUE),"")</f>
        <v/>
      </c>
      <c r="CO57" s="10" t="str">
        <f>IFERROR(VLOOKUP(CA57,VRF_DX_KIT_OAU_DataList!$A$2:$P$10,14,TRUE),"")</f>
        <v/>
      </c>
      <c r="CP57" s="10" t="str">
        <f>IFERROR(VLOOKUP(CA57,VRF_DX_KIT_OAU_DataList!$A$2:$P$10,15,TRUE),"")</f>
        <v/>
      </c>
      <c r="CQ57" s="10" t="str">
        <f>IFERROR(VLOOKUP(CA57,VRF_DX_KIT_OAU_DataList!$A$2:$P$10,16,TRUE),"")</f>
        <v/>
      </c>
      <c r="CR57" s="10" t="str">
        <f>IF(Q57&lt;&gt;"",VLOOKUP(Q57,VRF_DX_KIT_OAU_DataList!$R57:$S106,2,FALSE),"")</f>
        <v/>
      </c>
    </row>
    <row r="58" spans="1:96" ht="13.9" customHeight="1" x14ac:dyDescent="0.15">
      <c r="A58" s="6">
        <v>57</v>
      </c>
      <c r="B58" s="6"/>
      <c r="C58" s="6"/>
      <c r="D58" s="7"/>
      <c r="E58" s="7"/>
      <c r="F58" s="6"/>
      <c r="G58" s="9"/>
      <c r="H58" s="9"/>
      <c r="I58" s="9"/>
      <c r="J58" s="9"/>
      <c r="K58" s="6"/>
      <c r="L58" s="9"/>
      <c r="M58" s="9"/>
      <c r="N58" s="6"/>
      <c r="O58" s="6"/>
      <c r="P58" s="6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8">
        <f t="shared" si="2"/>
        <v>0</v>
      </c>
      <c r="CB58" s="6" t="str">
        <f>IFERROR(VLOOKUP(CA58,VRF_DX_KIT_OAU_DataList!$A$2:$B$10,2,TRUE),"")</f>
        <v/>
      </c>
      <c r="CC58" s="6" t="str">
        <f>IFERROR(VLOOKUP(CA58,VRF_DX_KIT_OAU_DataList!$A$2:$C$4,3,TRUE),"")</f>
        <v/>
      </c>
      <c r="CD58" s="6">
        <f t="shared" si="3"/>
        <v>0</v>
      </c>
      <c r="CE58" s="10" t="str">
        <f>IFERROR(VLOOKUP(CA58,VRF_DX_KIT_OAU_DataList!$A$2:$D$10,4,TRUE),"")</f>
        <v/>
      </c>
      <c r="CF58" s="10" t="str">
        <f>IFERROR(VLOOKUP(CA58,VRF_DX_KIT_OAU_DataList!$A$2:$E$10,5,TRUE),"")</f>
        <v/>
      </c>
      <c r="CG58" s="10" t="str">
        <f>IFERROR(VLOOKUP(CA58,VRF_DX_KIT_OAU_DataList!A$10:$H58,6,TRUE),"")</f>
        <v/>
      </c>
      <c r="CH58" s="10" t="str">
        <f>IFERROR(VLOOKUP(CA58,VRF_DX_KIT_OAU_DataList!$A$2:$I$10,7,TRUE),"")</f>
        <v/>
      </c>
      <c r="CI58" s="10" t="str">
        <f>IFERROR(VLOOKUP(CA58,VRF_DX_KIT_OAU_DataList!$A$2:$P$10,8,TRUE),"")</f>
        <v/>
      </c>
      <c r="CJ58" s="10" t="str">
        <f>IFERROR(VLOOKUP(CA58,VRF_DX_KIT_OAU_DataList!$A$2:$P$10,9,TRUE),"")</f>
        <v/>
      </c>
      <c r="CK58" s="10" t="str">
        <f>IFERROR(VLOOKUP(CA58,VRF_DX_KIT_OAU_DataList!$A$2:$P$10,10,TRUE),"")</f>
        <v/>
      </c>
      <c r="CL58" s="10" t="str">
        <f>IFERROR(VLOOKUP(CA58,VRF_DX_KIT_OAU_DataList!$A$2:$P$10,11,TRUE),"")</f>
        <v/>
      </c>
      <c r="CM58" s="10" t="str">
        <f>IFERROR(VLOOKUP(CA58,VRF_DX_KIT_OAU_DataList!$A$2:$P$10,12,TRUE),"")</f>
        <v/>
      </c>
      <c r="CN58" s="10" t="str">
        <f>IFERROR(VLOOKUP(CA58,VRF_DX_KIT_OAU_DataList!$A$2:$P$10,13,TRUE),"")</f>
        <v/>
      </c>
      <c r="CO58" s="10" t="str">
        <f>IFERROR(VLOOKUP(CA58,VRF_DX_KIT_OAU_DataList!$A$2:$P$10,14,TRUE),"")</f>
        <v/>
      </c>
      <c r="CP58" s="10" t="str">
        <f>IFERROR(VLOOKUP(CA58,VRF_DX_KIT_OAU_DataList!$A$2:$P$10,15,TRUE),"")</f>
        <v/>
      </c>
      <c r="CQ58" s="10" t="str">
        <f>IFERROR(VLOOKUP(CA58,VRF_DX_KIT_OAU_DataList!$A$2:$P$10,16,TRUE),"")</f>
        <v/>
      </c>
      <c r="CR58" s="10" t="str">
        <f>IF(Q58&lt;&gt;"",VLOOKUP(Q58,VRF_DX_KIT_OAU_DataList!$R58:$S107,2,FALSE),"")</f>
        <v/>
      </c>
    </row>
    <row r="59" spans="1:96" ht="13.9" customHeight="1" x14ac:dyDescent="0.15">
      <c r="A59" s="6">
        <v>58</v>
      </c>
      <c r="B59" s="6"/>
      <c r="C59" s="6"/>
      <c r="D59" s="7"/>
      <c r="E59" s="7"/>
      <c r="F59" s="6"/>
      <c r="G59" s="9"/>
      <c r="H59" s="9"/>
      <c r="I59" s="9"/>
      <c r="J59" s="9"/>
      <c r="K59" s="6"/>
      <c r="L59" s="9"/>
      <c r="M59" s="9"/>
      <c r="N59" s="6"/>
      <c r="O59" s="6"/>
      <c r="P59" s="6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8">
        <f t="shared" si="2"/>
        <v>0</v>
      </c>
      <c r="CB59" s="6" t="str">
        <f>IFERROR(VLOOKUP(CA59,VRF_DX_KIT_OAU_DataList!$A$2:$B$10,2,TRUE),"")</f>
        <v/>
      </c>
      <c r="CC59" s="6" t="str">
        <f>IFERROR(VLOOKUP(CA59,VRF_DX_KIT_OAU_DataList!$A$2:$C$4,3,TRUE),"")</f>
        <v/>
      </c>
      <c r="CD59" s="6">
        <f t="shared" si="3"/>
        <v>0</v>
      </c>
      <c r="CE59" s="10" t="str">
        <f>IFERROR(VLOOKUP(CA59,VRF_DX_KIT_OAU_DataList!$A$2:$D$10,4,TRUE),"")</f>
        <v/>
      </c>
      <c r="CF59" s="10" t="str">
        <f>IFERROR(VLOOKUP(CA59,VRF_DX_KIT_OAU_DataList!$A$2:$E$10,5,TRUE),"")</f>
        <v/>
      </c>
      <c r="CG59" s="10" t="str">
        <f>IFERROR(VLOOKUP(CA59,VRF_DX_KIT_OAU_DataList!A$10:$H59,6,TRUE),"")</f>
        <v/>
      </c>
      <c r="CH59" s="10" t="str">
        <f>IFERROR(VLOOKUP(CA59,VRF_DX_KIT_OAU_DataList!$A$2:$I$10,7,TRUE),"")</f>
        <v/>
      </c>
      <c r="CI59" s="10" t="str">
        <f>IFERROR(VLOOKUP(CA59,VRF_DX_KIT_OAU_DataList!$A$2:$P$10,8,TRUE),"")</f>
        <v/>
      </c>
      <c r="CJ59" s="10" t="str">
        <f>IFERROR(VLOOKUP(CA59,VRF_DX_KIT_OAU_DataList!$A$2:$P$10,9,TRUE),"")</f>
        <v/>
      </c>
      <c r="CK59" s="10" t="str">
        <f>IFERROR(VLOOKUP(CA59,VRF_DX_KIT_OAU_DataList!$A$2:$P$10,10,TRUE),"")</f>
        <v/>
      </c>
      <c r="CL59" s="10" t="str">
        <f>IFERROR(VLOOKUP(CA59,VRF_DX_KIT_OAU_DataList!$A$2:$P$10,11,TRUE),"")</f>
        <v/>
      </c>
      <c r="CM59" s="10" t="str">
        <f>IFERROR(VLOOKUP(CA59,VRF_DX_KIT_OAU_DataList!$A$2:$P$10,12,TRUE),"")</f>
        <v/>
      </c>
      <c r="CN59" s="10" t="str">
        <f>IFERROR(VLOOKUP(CA59,VRF_DX_KIT_OAU_DataList!$A$2:$P$10,13,TRUE),"")</f>
        <v/>
      </c>
      <c r="CO59" s="10" t="str">
        <f>IFERROR(VLOOKUP(CA59,VRF_DX_KIT_OAU_DataList!$A$2:$P$10,14,TRUE),"")</f>
        <v/>
      </c>
      <c r="CP59" s="10" t="str">
        <f>IFERROR(VLOOKUP(CA59,VRF_DX_KIT_OAU_DataList!$A$2:$P$10,15,TRUE),"")</f>
        <v/>
      </c>
      <c r="CQ59" s="10" t="str">
        <f>IFERROR(VLOOKUP(CA59,VRF_DX_KIT_OAU_DataList!$A$2:$P$10,16,TRUE),"")</f>
        <v/>
      </c>
      <c r="CR59" s="10" t="str">
        <f>IF(Q59&lt;&gt;"",VLOOKUP(Q59,VRF_DX_KIT_OAU_DataList!$R59:$S108,2,FALSE),"")</f>
        <v/>
      </c>
    </row>
    <row r="60" spans="1:96" ht="13.9" customHeight="1" x14ac:dyDescent="0.15">
      <c r="A60" s="6">
        <v>59</v>
      </c>
      <c r="B60" s="6"/>
      <c r="C60" s="6"/>
      <c r="D60" s="7"/>
      <c r="E60" s="7"/>
      <c r="F60" s="6"/>
      <c r="G60" s="9"/>
      <c r="H60" s="9"/>
      <c r="I60" s="9"/>
      <c r="J60" s="9"/>
      <c r="K60" s="6"/>
      <c r="L60" s="9"/>
      <c r="M60" s="9"/>
      <c r="N60" s="6"/>
      <c r="O60" s="6"/>
      <c r="P60" s="6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8">
        <f t="shared" si="2"/>
        <v>0</v>
      </c>
      <c r="CB60" s="6" t="str">
        <f>IFERROR(VLOOKUP(CA60,VRF_DX_KIT_OAU_DataList!$A$2:$B$10,2,TRUE),"")</f>
        <v/>
      </c>
      <c r="CC60" s="6" t="str">
        <f>IFERROR(VLOOKUP(CA60,VRF_DX_KIT_OAU_DataList!$A$2:$C$4,3,TRUE),"")</f>
        <v/>
      </c>
      <c r="CD60" s="6">
        <f t="shared" si="3"/>
        <v>0</v>
      </c>
      <c r="CE60" s="10" t="str">
        <f>IFERROR(VLOOKUP(CA60,VRF_DX_KIT_OAU_DataList!$A$2:$D$10,4,TRUE),"")</f>
        <v/>
      </c>
      <c r="CF60" s="10" t="str">
        <f>IFERROR(VLOOKUP(CA60,VRF_DX_KIT_OAU_DataList!$A$2:$E$10,5,TRUE),"")</f>
        <v/>
      </c>
      <c r="CG60" s="10" t="str">
        <f>IFERROR(VLOOKUP(CA60,VRF_DX_KIT_OAU_DataList!A$10:$H60,6,TRUE),"")</f>
        <v/>
      </c>
      <c r="CH60" s="10" t="str">
        <f>IFERROR(VLOOKUP(CA60,VRF_DX_KIT_OAU_DataList!$A$2:$I$10,7,TRUE),"")</f>
        <v/>
      </c>
      <c r="CI60" s="10" t="str">
        <f>IFERROR(VLOOKUP(CA60,VRF_DX_KIT_OAU_DataList!$A$2:$P$10,8,TRUE),"")</f>
        <v/>
      </c>
      <c r="CJ60" s="10" t="str">
        <f>IFERROR(VLOOKUP(CA60,VRF_DX_KIT_OAU_DataList!$A$2:$P$10,9,TRUE),"")</f>
        <v/>
      </c>
      <c r="CK60" s="10" t="str">
        <f>IFERROR(VLOOKUP(CA60,VRF_DX_KIT_OAU_DataList!$A$2:$P$10,10,TRUE),"")</f>
        <v/>
      </c>
      <c r="CL60" s="10" t="str">
        <f>IFERROR(VLOOKUP(CA60,VRF_DX_KIT_OAU_DataList!$A$2:$P$10,11,TRUE),"")</f>
        <v/>
      </c>
      <c r="CM60" s="10" t="str">
        <f>IFERROR(VLOOKUP(CA60,VRF_DX_KIT_OAU_DataList!$A$2:$P$10,12,TRUE),"")</f>
        <v/>
      </c>
      <c r="CN60" s="10" t="str">
        <f>IFERROR(VLOOKUP(CA60,VRF_DX_KIT_OAU_DataList!$A$2:$P$10,13,TRUE),"")</f>
        <v/>
      </c>
      <c r="CO60" s="10" t="str">
        <f>IFERROR(VLOOKUP(CA60,VRF_DX_KIT_OAU_DataList!$A$2:$P$10,14,TRUE),"")</f>
        <v/>
      </c>
      <c r="CP60" s="10" t="str">
        <f>IFERROR(VLOOKUP(CA60,VRF_DX_KIT_OAU_DataList!$A$2:$P$10,15,TRUE),"")</f>
        <v/>
      </c>
      <c r="CQ60" s="10" t="str">
        <f>IFERROR(VLOOKUP(CA60,VRF_DX_KIT_OAU_DataList!$A$2:$P$10,16,TRUE),"")</f>
        <v/>
      </c>
      <c r="CR60" s="10" t="str">
        <f>IF(Q60&lt;&gt;"",VLOOKUP(Q60,VRF_DX_KIT_OAU_DataList!$R60:$S109,2,FALSE),"")</f>
        <v/>
      </c>
    </row>
    <row r="61" spans="1:96" ht="13.9" customHeight="1" x14ac:dyDescent="0.15">
      <c r="A61" s="6">
        <v>60</v>
      </c>
      <c r="B61" s="6"/>
      <c r="C61" s="6"/>
      <c r="D61" s="7"/>
      <c r="E61" s="7"/>
      <c r="F61" s="6"/>
      <c r="G61" s="9"/>
      <c r="H61" s="9"/>
      <c r="I61" s="9"/>
      <c r="J61" s="9"/>
      <c r="K61" s="6"/>
      <c r="L61" s="9"/>
      <c r="M61" s="9"/>
      <c r="N61" s="6"/>
      <c r="O61" s="6"/>
      <c r="P61" s="6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8">
        <f t="shared" si="2"/>
        <v>0</v>
      </c>
      <c r="CB61" s="6" t="str">
        <f>IFERROR(VLOOKUP(CA61,VRF_DX_KIT_OAU_DataList!$A$2:$B$10,2,TRUE),"")</f>
        <v/>
      </c>
      <c r="CC61" s="6" t="str">
        <f>IFERROR(VLOOKUP(CA61,VRF_DX_KIT_OAU_DataList!$A$2:$C$4,3,TRUE),"")</f>
        <v/>
      </c>
      <c r="CD61" s="6">
        <f t="shared" si="3"/>
        <v>0</v>
      </c>
      <c r="CE61" s="10" t="str">
        <f>IFERROR(VLOOKUP(CA61,VRF_DX_KIT_OAU_DataList!$A$2:$D$10,4,TRUE),"")</f>
        <v/>
      </c>
      <c r="CF61" s="10" t="str">
        <f>IFERROR(VLOOKUP(CA61,VRF_DX_KIT_OAU_DataList!$A$2:$E$10,5,TRUE),"")</f>
        <v/>
      </c>
      <c r="CG61" s="10" t="str">
        <f>IFERROR(VLOOKUP(CA61,VRF_DX_KIT_OAU_DataList!A$10:$H61,6,TRUE),"")</f>
        <v/>
      </c>
      <c r="CH61" s="10" t="str">
        <f>IFERROR(VLOOKUP(CA61,VRF_DX_KIT_OAU_DataList!$A$2:$I$10,7,TRUE),"")</f>
        <v/>
      </c>
      <c r="CI61" s="10" t="str">
        <f>IFERROR(VLOOKUP(CA61,VRF_DX_KIT_OAU_DataList!$A$2:$P$10,8,TRUE),"")</f>
        <v/>
      </c>
      <c r="CJ61" s="10" t="str">
        <f>IFERROR(VLOOKUP(CA61,VRF_DX_KIT_OAU_DataList!$A$2:$P$10,9,TRUE),"")</f>
        <v/>
      </c>
      <c r="CK61" s="10" t="str">
        <f>IFERROR(VLOOKUP(CA61,VRF_DX_KIT_OAU_DataList!$A$2:$P$10,10,TRUE),"")</f>
        <v/>
      </c>
      <c r="CL61" s="10" t="str">
        <f>IFERROR(VLOOKUP(CA61,VRF_DX_KIT_OAU_DataList!$A$2:$P$10,11,TRUE),"")</f>
        <v/>
      </c>
      <c r="CM61" s="10" t="str">
        <f>IFERROR(VLOOKUP(CA61,VRF_DX_KIT_OAU_DataList!$A$2:$P$10,12,TRUE),"")</f>
        <v/>
      </c>
      <c r="CN61" s="10" t="str">
        <f>IFERROR(VLOOKUP(CA61,VRF_DX_KIT_OAU_DataList!$A$2:$P$10,13,TRUE),"")</f>
        <v/>
      </c>
      <c r="CO61" s="10" t="str">
        <f>IFERROR(VLOOKUP(CA61,VRF_DX_KIT_OAU_DataList!$A$2:$P$10,14,TRUE),"")</f>
        <v/>
      </c>
      <c r="CP61" s="10" t="str">
        <f>IFERROR(VLOOKUP(CA61,VRF_DX_KIT_OAU_DataList!$A$2:$P$10,15,TRUE),"")</f>
        <v/>
      </c>
      <c r="CQ61" s="10" t="str">
        <f>IFERROR(VLOOKUP(CA61,VRF_DX_KIT_OAU_DataList!$A$2:$P$10,16,TRUE),"")</f>
        <v/>
      </c>
      <c r="CR61" s="10" t="str">
        <f>IF(Q61&lt;&gt;"",VLOOKUP(Q61,VRF_DX_KIT_OAU_DataList!$R61:$S110,2,FALSE),"")</f>
        <v/>
      </c>
    </row>
    <row r="62" spans="1:96" ht="13.9" customHeight="1" x14ac:dyDescent="0.15">
      <c r="A62" s="6">
        <v>61</v>
      </c>
      <c r="B62" s="6"/>
      <c r="C62" s="6"/>
      <c r="D62" s="7"/>
      <c r="E62" s="7"/>
      <c r="F62" s="6"/>
      <c r="G62" s="9"/>
      <c r="H62" s="9"/>
      <c r="I62" s="9"/>
      <c r="J62" s="9"/>
      <c r="K62" s="6"/>
      <c r="L62" s="9"/>
      <c r="M62" s="9"/>
      <c r="N62" s="6"/>
      <c r="O62" s="6"/>
      <c r="P62" s="6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8">
        <f t="shared" si="2"/>
        <v>0</v>
      </c>
      <c r="CB62" s="6" t="str">
        <f>IFERROR(VLOOKUP(CA62,VRF_DX_KIT_OAU_DataList!$A$2:$B$10,2,TRUE),"")</f>
        <v/>
      </c>
      <c r="CC62" s="6" t="str">
        <f>IFERROR(VLOOKUP(CA62,VRF_DX_KIT_OAU_DataList!$A$2:$C$4,3,TRUE),"")</f>
        <v/>
      </c>
      <c r="CD62" s="6">
        <f t="shared" si="3"/>
        <v>0</v>
      </c>
      <c r="CE62" s="10" t="str">
        <f>IFERROR(VLOOKUP(CA62,VRF_DX_KIT_OAU_DataList!$A$2:$D$10,4,TRUE),"")</f>
        <v/>
      </c>
      <c r="CF62" s="10" t="str">
        <f>IFERROR(VLOOKUP(CA62,VRF_DX_KIT_OAU_DataList!$A$2:$E$10,5,TRUE),"")</f>
        <v/>
      </c>
      <c r="CG62" s="10" t="str">
        <f>IFERROR(VLOOKUP(CA62,VRF_DX_KIT_OAU_DataList!A$10:$H62,6,TRUE),"")</f>
        <v/>
      </c>
      <c r="CH62" s="10" t="str">
        <f>IFERROR(VLOOKUP(CA62,VRF_DX_KIT_OAU_DataList!$A$2:$I$10,7,TRUE),"")</f>
        <v/>
      </c>
      <c r="CI62" s="10" t="str">
        <f>IFERROR(VLOOKUP(CA62,VRF_DX_KIT_OAU_DataList!$A$2:$P$10,8,TRUE),"")</f>
        <v/>
      </c>
      <c r="CJ62" s="10" t="str">
        <f>IFERROR(VLOOKUP(CA62,VRF_DX_KIT_OAU_DataList!$A$2:$P$10,9,TRUE),"")</f>
        <v/>
      </c>
      <c r="CK62" s="10" t="str">
        <f>IFERROR(VLOOKUP(CA62,VRF_DX_KIT_OAU_DataList!$A$2:$P$10,10,TRUE),"")</f>
        <v/>
      </c>
      <c r="CL62" s="10" t="str">
        <f>IFERROR(VLOOKUP(CA62,VRF_DX_KIT_OAU_DataList!$A$2:$P$10,11,TRUE),"")</f>
        <v/>
      </c>
      <c r="CM62" s="10" t="str">
        <f>IFERROR(VLOOKUP(CA62,VRF_DX_KIT_OAU_DataList!$A$2:$P$10,12,TRUE),"")</f>
        <v/>
      </c>
      <c r="CN62" s="10" t="str">
        <f>IFERROR(VLOOKUP(CA62,VRF_DX_KIT_OAU_DataList!$A$2:$P$10,13,TRUE),"")</f>
        <v/>
      </c>
      <c r="CO62" s="10" t="str">
        <f>IFERROR(VLOOKUP(CA62,VRF_DX_KIT_OAU_DataList!$A$2:$P$10,14,TRUE),"")</f>
        <v/>
      </c>
      <c r="CP62" s="10" t="str">
        <f>IFERROR(VLOOKUP(CA62,VRF_DX_KIT_OAU_DataList!$A$2:$P$10,15,TRUE),"")</f>
        <v/>
      </c>
      <c r="CQ62" s="10" t="str">
        <f>IFERROR(VLOOKUP(CA62,VRF_DX_KIT_OAU_DataList!$A$2:$P$10,16,TRUE),"")</f>
        <v/>
      </c>
      <c r="CR62" s="10" t="str">
        <f>IF(Q62&lt;&gt;"",VLOOKUP(Q62,VRF_DX_KIT_OAU_DataList!$R62:$S111,2,FALSE),"")</f>
        <v/>
      </c>
    </row>
    <row r="63" spans="1:96" ht="13.9" customHeight="1" x14ac:dyDescent="0.15">
      <c r="A63" s="6">
        <v>62</v>
      </c>
      <c r="B63" s="6"/>
      <c r="C63" s="6"/>
      <c r="D63" s="7"/>
      <c r="E63" s="7"/>
      <c r="F63" s="6"/>
      <c r="G63" s="9"/>
      <c r="H63" s="9"/>
      <c r="I63" s="9"/>
      <c r="J63" s="9"/>
      <c r="K63" s="6"/>
      <c r="L63" s="9"/>
      <c r="M63" s="9"/>
      <c r="N63" s="6"/>
      <c r="O63" s="6"/>
      <c r="P63" s="6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8">
        <f t="shared" si="2"/>
        <v>0</v>
      </c>
      <c r="CB63" s="6" t="str">
        <f>IFERROR(VLOOKUP(CA63,VRF_DX_KIT_OAU_DataList!$A$2:$B$10,2,TRUE),"")</f>
        <v/>
      </c>
      <c r="CC63" s="6" t="str">
        <f>IFERROR(VLOOKUP(CA63,VRF_DX_KIT_OAU_DataList!$A$2:$C$4,3,TRUE),"")</f>
        <v/>
      </c>
      <c r="CD63" s="6">
        <f t="shared" si="3"/>
        <v>0</v>
      </c>
      <c r="CE63" s="10" t="str">
        <f>IFERROR(VLOOKUP(CA63,VRF_DX_KIT_OAU_DataList!$A$2:$D$10,4,TRUE),"")</f>
        <v/>
      </c>
      <c r="CF63" s="10" t="str">
        <f>IFERROR(VLOOKUP(CA63,VRF_DX_KIT_OAU_DataList!$A$2:$E$10,5,TRUE),"")</f>
        <v/>
      </c>
      <c r="CG63" s="10" t="str">
        <f>IFERROR(VLOOKUP(CA63,VRF_DX_KIT_OAU_DataList!A$10:$H63,6,TRUE),"")</f>
        <v/>
      </c>
      <c r="CH63" s="10" t="str">
        <f>IFERROR(VLOOKUP(CA63,VRF_DX_KIT_OAU_DataList!$A$2:$I$10,7,TRUE),"")</f>
        <v/>
      </c>
      <c r="CI63" s="10" t="str">
        <f>IFERROR(VLOOKUP(CA63,VRF_DX_KIT_OAU_DataList!$A$2:$P$10,8,TRUE),"")</f>
        <v/>
      </c>
      <c r="CJ63" s="10" t="str">
        <f>IFERROR(VLOOKUP(CA63,VRF_DX_KIT_OAU_DataList!$A$2:$P$10,9,TRUE),"")</f>
        <v/>
      </c>
      <c r="CK63" s="10" t="str">
        <f>IFERROR(VLOOKUP(CA63,VRF_DX_KIT_OAU_DataList!$A$2:$P$10,10,TRUE),"")</f>
        <v/>
      </c>
      <c r="CL63" s="10" t="str">
        <f>IFERROR(VLOOKUP(CA63,VRF_DX_KIT_OAU_DataList!$A$2:$P$10,11,TRUE),"")</f>
        <v/>
      </c>
      <c r="CM63" s="10" t="str">
        <f>IFERROR(VLOOKUP(CA63,VRF_DX_KIT_OAU_DataList!$A$2:$P$10,12,TRUE),"")</f>
        <v/>
      </c>
      <c r="CN63" s="10" t="str">
        <f>IFERROR(VLOOKUP(CA63,VRF_DX_KIT_OAU_DataList!$A$2:$P$10,13,TRUE),"")</f>
        <v/>
      </c>
      <c r="CO63" s="10" t="str">
        <f>IFERROR(VLOOKUP(CA63,VRF_DX_KIT_OAU_DataList!$A$2:$P$10,14,TRUE),"")</f>
        <v/>
      </c>
      <c r="CP63" s="10" t="str">
        <f>IFERROR(VLOOKUP(CA63,VRF_DX_KIT_OAU_DataList!$A$2:$P$10,15,TRUE),"")</f>
        <v/>
      </c>
      <c r="CQ63" s="10" t="str">
        <f>IFERROR(VLOOKUP(CA63,VRF_DX_KIT_OAU_DataList!$A$2:$P$10,16,TRUE),"")</f>
        <v/>
      </c>
      <c r="CR63" s="10" t="str">
        <f>IF(Q63&lt;&gt;"",VLOOKUP(Q63,VRF_DX_KIT_OAU_DataList!$R63:$S112,2,FALSE),"")</f>
        <v/>
      </c>
    </row>
    <row r="64" spans="1:96" ht="13.9" customHeight="1" x14ac:dyDescent="0.15">
      <c r="A64" s="6">
        <v>63</v>
      </c>
      <c r="B64" s="6"/>
      <c r="C64" s="6"/>
      <c r="D64" s="7"/>
      <c r="E64" s="7"/>
      <c r="F64" s="6"/>
      <c r="G64" s="9"/>
      <c r="H64" s="9"/>
      <c r="I64" s="9"/>
      <c r="J64" s="9"/>
      <c r="K64" s="6"/>
      <c r="L64" s="9"/>
      <c r="M64" s="9"/>
      <c r="N64" s="6"/>
      <c r="O64" s="6"/>
      <c r="P64" s="6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8">
        <f t="shared" si="2"/>
        <v>0</v>
      </c>
      <c r="CB64" s="6" t="str">
        <f>IFERROR(VLOOKUP(CA64,VRF_DX_KIT_OAU_DataList!$A$2:$B$10,2,TRUE),"")</f>
        <v/>
      </c>
      <c r="CC64" s="6" t="str">
        <f>IFERROR(VLOOKUP(CA64,VRF_DX_KIT_OAU_DataList!$A$2:$C$4,3,TRUE),"")</f>
        <v/>
      </c>
      <c r="CD64" s="6">
        <f t="shared" si="3"/>
        <v>0</v>
      </c>
      <c r="CE64" s="10" t="str">
        <f>IFERROR(VLOOKUP(CA64,VRF_DX_KIT_OAU_DataList!$A$2:$D$10,4,TRUE),"")</f>
        <v/>
      </c>
      <c r="CF64" s="10" t="str">
        <f>IFERROR(VLOOKUP(CA64,VRF_DX_KIT_OAU_DataList!$A$2:$E$10,5,TRUE),"")</f>
        <v/>
      </c>
      <c r="CG64" s="10" t="str">
        <f>IFERROR(VLOOKUP(CA64,VRF_DX_KIT_OAU_DataList!A$10:$H64,6,TRUE),"")</f>
        <v/>
      </c>
      <c r="CH64" s="10" t="str">
        <f>IFERROR(VLOOKUP(CA64,VRF_DX_KIT_OAU_DataList!$A$2:$I$10,7,TRUE),"")</f>
        <v/>
      </c>
      <c r="CI64" s="10" t="str">
        <f>IFERROR(VLOOKUP(CA64,VRF_DX_KIT_OAU_DataList!$A$2:$P$10,8,TRUE),"")</f>
        <v/>
      </c>
      <c r="CJ64" s="10" t="str">
        <f>IFERROR(VLOOKUP(CA64,VRF_DX_KIT_OAU_DataList!$A$2:$P$10,9,TRUE),"")</f>
        <v/>
      </c>
      <c r="CK64" s="10" t="str">
        <f>IFERROR(VLOOKUP(CA64,VRF_DX_KIT_OAU_DataList!$A$2:$P$10,10,TRUE),"")</f>
        <v/>
      </c>
      <c r="CL64" s="10" t="str">
        <f>IFERROR(VLOOKUP(CA64,VRF_DX_KIT_OAU_DataList!$A$2:$P$10,11,TRUE),"")</f>
        <v/>
      </c>
      <c r="CM64" s="10" t="str">
        <f>IFERROR(VLOOKUP(CA64,VRF_DX_KIT_OAU_DataList!$A$2:$P$10,12,TRUE),"")</f>
        <v/>
      </c>
      <c r="CN64" s="10" t="str">
        <f>IFERROR(VLOOKUP(CA64,VRF_DX_KIT_OAU_DataList!$A$2:$P$10,13,TRUE),"")</f>
        <v/>
      </c>
      <c r="CO64" s="10" t="str">
        <f>IFERROR(VLOOKUP(CA64,VRF_DX_KIT_OAU_DataList!$A$2:$P$10,14,TRUE),"")</f>
        <v/>
      </c>
      <c r="CP64" s="10" t="str">
        <f>IFERROR(VLOOKUP(CA64,VRF_DX_KIT_OAU_DataList!$A$2:$P$10,15,TRUE),"")</f>
        <v/>
      </c>
      <c r="CQ64" s="10" t="str">
        <f>IFERROR(VLOOKUP(CA64,VRF_DX_KIT_OAU_DataList!$A$2:$P$10,16,TRUE),"")</f>
        <v/>
      </c>
      <c r="CR64" s="10" t="str">
        <f>IF(Q64&lt;&gt;"",VLOOKUP(Q64,VRF_DX_KIT_OAU_DataList!$R64:$S113,2,FALSE),"")</f>
        <v/>
      </c>
    </row>
    <row r="65" spans="1:96" ht="13.9" customHeight="1" x14ac:dyDescent="0.15">
      <c r="A65" s="6">
        <v>64</v>
      </c>
      <c r="B65" s="6"/>
      <c r="C65" s="6"/>
      <c r="D65" s="7"/>
      <c r="E65" s="7"/>
      <c r="F65" s="6"/>
      <c r="G65" s="9"/>
      <c r="H65" s="9"/>
      <c r="I65" s="9"/>
      <c r="J65" s="9"/>
      <c r="K65" s="6"/>
      <c r="L65" s="9"/>
      <c r="M65" s="9"/>
      <c r="N65" s="6"/>
      <c r="O65" s="6"/>
      <c r="P65" s="6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8">
        <f t="shared" si="2"/>
        <v>0</v>
      </c>
      <c r="CB65" s="6" t="str">
        <f>IFERROR(VLOOKUP(CA65,VRF_DX_KIT_OAU_DataList!$A$2:$B$10,2,TRUE),"")</f>
        <v/>
      </c>
      <c r="CC65" s="6" t="str">
        <f>IFERROR(VLOOKUP(CA65,VRF_DX_KIT_OAU_DataList!$A$2:$C$4,3,TRUE),"")</f>
        <v/>
      </c>
      <c r="CD65" s="6">
        <f t="shared" si="3"/>
        <v>0</v>
      </c>
      <c r="CE65" s="10" t="str">
        <f>IFERROR(VLOOKUP(CA65,VRF_DX_KIT_OAU_DataList!$A$2:$D$10,4,TRUE),"")</f>
        <v/>
      </c>
      <c r="CF65" s="10" t="str">
        <f>IFERROR(VLOOKUP(CA65,VRF_DX_KIT_OAU_DataList!$A$2:$E$10,5,TRUE),"")</f>
        <v/>
      </c>
      <c r="CG65" s="10" t="str">
        <f>IFERROR(VLOOKUP(CA65,VRF_DX_KIT_OAU_DataList!A$10:$H65,6,TRUE),"")</f>
        <v/>
      </c>
      <c r="CH65" s="10" t="str">
        <f>IFERROR(VLOOKUP(CA65,VRF_DX_KIT_OAU_DataList!$A$2:$I$10,7,TRUE),"")</f>
        <v/>
      </c>
      <c r="CI65" s="10" t="str">
        <f>IFERROR(VLOOKUP(CA65,VRF_DX_KIT_OAU_DataList!$A$2:$P$10,8,TRUE),"")</f>
        <v/>
      </c>
      <c r="CJ65" s="10" t="str">
        <f>IFERROR(VLOOKUP(CA65,VRF_DX_KIT_OAU_DataList!$A$2:$P$10,9,TRUE),"")</f>
        <v/>
      </c>
      <c r="CK65" s="10" t="str">
        <f>IFERROR(VLOOKUP(CA65,VRF_DX_KIT_OAU_DataList!$A$2:$P$10,10,TRUE),"")</f>
        <v/>
      </c>
      <c r="CL65" s="10" t="str">
        <f>IFERROR(VLOOKUP(CA65,VRF_DX_KIT_OAU_DataList!$A$2:$P$10,11,TRUE),"")</f>
        <v/>
      </c>
      <c r="CM65" s="10" t="str">
        <f>IFERROR(VLOOKUP(CA65,VRF_DX_KIT_OAU_DataList!$A$2:$P$10,12,TRUE),"")</f>
        <v/>
      </c>
      <c r="CN65" s="10" t="str">
        <f>IFERROR(VLOOKUP(CA65,VRF_DX_KIT_OAU_DataList!$A$2:$P$10,13,TRUE),"")</f>
        <v/>
      </c>
      <c r="CO65" s="10" t="str">
        <f>IFERROR(VLOOKUP(CA65,VRF_DX_KIT_OAU_DataList!$A$2:$P$10,14,TRUE),"")</f>
        <v/>
      </c>
      <c r="CP65" s="10" t="str">
        <f>IFERROR(VLOOKUP(CA65,VRF_DX_KIT_OAU_DataList!$A$2:$P$10,15,TRUE),"")</f>
        <v/>
      </c>
      <c r="CQ65" s="10" t="str">
        <f>IFERROR(VLOOKUP(CA65,VRF_DX_KIT_OAU_DataList!$A$2:$P$10,16,TRUE),"")</f>
        <v/>
      </c>
      <c r="CR65" s="10" t="str">
        <f>IF(Q65&lt;&gt;"",VLOOKUP(Q65,VRF_DX_KIT_OAU_DataList!$R65:$S114,2,FALSE),"")</f>
        <v/>
      </c>
    </row>
    <row r="66" spans="1:96" ht="13.9" customHeight="1" x14ac:dyDescent="0.15">
      <c r="A66" s="6">
        <v>65</v>
      </c>
      <c r="B66" s="6"/>
      <c r="C66" s="6"/>
      <c r="D66" s="7"/>
      <c r="E66" s="7"/>
      <c r="F66" s="6"/>
      <c r="G66" s="9"/>
      <c r="H66" s="9"/>
      <c r="I66" s="9"/>
      <c r="J66" s="9"/>
      <c r="K66" s="6"/>
      <c r="L66" s="9"/>
      <c r="M66" s="9"/>
      <c r="N66" s="6"/>
      <c r="O66" s="6"/>
      <c r="P66" s="6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8">
        <f t="shared" ref="CA66:CA101" si="4">D66</f>
        <v>0</v>
      </c>
      <c r="CB66" s="6" t="str">
        <f>IFERROR(VLOOKUP(CA66,VRF_DX_KIT_OAU_DataList!$A$2:$B$10,2,TRUE),"")</f>
        <v/>
      </c>
      <c r="CC66" s="6" t="str">
        <f>IFERROR(VLOOKUP(CA66,VRF_DX_KIT_OAU_DataList!$A$2:$C$4,3,TRUE),"")</f>
        <v/>
      </c>
      <c r="CD66" s="6">
        <f t="shared" ref="CD66:CD101" si="5">IFERROR(F66*188,"")</f>
        <v>0</v>
      </c>
      <c r="CE66" s="10" t="str">
        <f>IFERROR(VLOOKUP(CA66,VRF_DX_KIT_OAU_DataList!$A$2:$D$10,4,TRUE),"")</f>
        <v/>
      </c>
      <c r="CF66" s="10" t="str">
        <f>IFERROR(VLOOKUP(CA66,VRF_DX_KIT_OAU_DataList!$A$2:$E$10,5,TRUE),"")</f>
        <v/>
      </c>
      <c r="CG66" s="10" t="str">
        <f>IFERROR(VLOOKUP(CA66,VRF_DX_KIT_OAU_DataList!A$10:$H66,6,TRUE),"")</f>
        <v/>
      </c>
      <c r="CH66" s="10" t="str">
        <f>IFERROR(VLOOKUP(CA66,VRF_DX_KIT_OAU_DataList!$A$2:$I$10,7,TRUE),"")</f>
        <v/>
      </c>
      <c r="CI66" s="10" t="str">
        <f>IFERROR(VLOOKUP(CA66,VRF_DX_KIT_OAU_DataList!$A$2:$P$10,8,TRUE),"")</f>
        <v/>
      </c>
      <c r="CJ66" s="10" t="str">
        <f>IFERROR(VLOOKUP(CA66,VRF_DX_KIT_OAU_DataList!$A$2:$P$10,9,TRUE),"")</f>
        <v/>
      </c>
      <c r="CK66" s="10" t="str">
        <f>IFERROR(VLOOKUP(CA66,VRF_DX_KIT_OAU_DataList!$A$2:$P$10,10,TRUE),"")</f>
        <v/>
      </c>
      <c r="CL66" s="10" t="str">
        <f>IFERROR(VLOOKUP(CA66,VRF_DX_KIT_OAU_DataList!$A$2:$P$10,11,TRUE),"")</f>
        <v/>
      </c>
      <c r="CM66" s="10" t="str">
        <f>IFERROR(VLOOKUP(CA66,VRF_DX_KIT_OAU_DataList!$A$2:$P$10,12,TRUE),"")</f>
        <v/>
      </c>
      <c r="CN66" s="10" t="str">
        <f>IFERROR(VLOOKUP(CA66,VRF_DX_KIT_OAU_DataList!$A$2:$P$10,13,TRUE),"")</f>
        <v/>
      </c>
      <c r="CO66" s="10" t="str">
        <f>IFERROR(VLOOKUP(CA66,VRF_DX_KIT_OAU_DataList!$A$2:$P$10,14,TRUE),"")</f>
        <v/>
      </c>
      <c r="CP66" s="10" t="str">
        <f>IFERROR(VLOOKUP(CA66,VRF_DX_KIT_OAU_DataList!$A$2:$P$10,15,TRUE),"")</f>
        <v/>
      </c>
      <c r="CQ66" s="10" t="str">
        <f>IFERROR(VLOOKUP(CA66,VRF_DX_KIT_OAU_DataList!$A$2:$P$10,16,TRUE),"")</f>
        <v/>
      </c>
      <c r="CR66" s="10" t="str">
        <f>IF(Q66&lt;&gt;"",VLOOKUP(Q66,VRF_DX_KIT_OAU_DataList!$R66:$S115,2,FALSE),"")</f>
        <v/>
      </c>
    </row>
    <row r="67" spans="1:96" ht="13.9" customHeight="1" x14ac:dyDescent="0.15">
      <c r="A67" s="6">
        <v>66</v>
      </c>
      <c r="B67" s="6"/>
      <c r="C67" s="6"/>
      <c r="D67" s="7"/>
      <c r="E67" s="7"/>
      <c r="F67" s="6"/>
      <c r="G67" s="9"/>
      <c r="H67" s="9"/>
      <c r="I67" s="9"/>
      <c r="J67" s="9"/>
      <c r="K67" s="6"/>
      <c r="L67" s="9"/>
      <c r="M67" s="9"/>
      <c r="N67" s="6"/>
      <c r="O67" s="6"/>
      <c r="P67" s="6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8">
        <f t="shared" si="4"/>
        <v>0</v>
      </c>
      <c r="CB67" s="6" t="str">
        <f>IFERROR(VLOOKUP(CA67,VRF_DX_KIT_OAU_DataList!$A$2:$B$10,2,TRUE),"")</f>
        <v/>
      </c>
      <c r="CC67" s="6" t="str">
        <f>IFERROR(VLOOKUP(CA67,VRF_DX_KIT_OAU_DataList!$A$2:$C$4,3,TRUE),"")</f>
        <v/>
      </c>
      <c r="CD67" s="6">
        <f t="shared" si="5"/>
        <v>0</v>
      </c>
      <c r="CE67" s="10" t="str">
        <f>IFERROR(VLOOKUP(CA67,VRF_DX_KIT_OAU_DataList!$A$2:$D$10,4,TRUE),"")</f>
        <v/>
      </c>
      <c r="CF67" s="10" t="str">
        <f>IFERROR(VLOOKUP(CA67,VRF_DX_KIT_OAU_DataList!$A$2:$E$10,5,TRUE),"")</f>
        <v/>
      </c>
      <c r="CG67" s="10" t="str">
        <f>IFERROR(VLOOKUP(CA67,VRF_DX_KIT_OAU_DataList!A$10:$H67,6,TRUE),"")</f>
        <v/>
      </c>
      <c r="CH67" s="10" t="str">
        <f>IFERROR(VLOOKUP(CA67,VRF_DX_KIT_OAU_DataList!$A$2:$I$10,7,TRUE),"")</f>
        <v/>
      </c>
      <c r="CI67" s="10" t="str">
        <f>IFERROR(VLOOKUP(CA67,VRF_DX_KIT_OAU_DataList!$A$2:$P$10,8,TRUE),"")</f>
        <v/>
      </c>
      <c r="CJ67" s="10" t="str">
        <f>IFERROR(VLOOKUP(CA67,VRF_DX_KIT_OAU_DataList!$A$2:$P$10,9,TRUE),"")</f>
        <v/>
      </c>
      <c r="CK67" s="10" t="str">
        <f>IFERROR(VLOOKUP(CA67,VRF_DX_KIT_OAU_DataList!$A$2:$P$10,10,TRUE),"")</f>
        <v/>
      </c>
      <c r="CL67" s="10" t="str">
        <f>IFERROR(VLOOKUP(CA67,VRF_DX_KIT_OAU_DataList!$A$2:$P$10,11,TRUE),"")</f>
        <v/>
      </c>
      <c r="CM67" s="10" t="str">
        <f>IFERROR(VLOOKUP(CA67,VRF_DX_KIT_OAU_DataList!$A$2:$P$10,12,TRUE),"")</f>
        <v/>
      </c>
      <c r="CN67" s="10" t="str">
        <f>IFERROR(VLOOKUP(CA67,VRF_DX_KIT_OAU_DataList!$A$2:$P$10,13,TRUE),"")</f>
        <v/>
      </c>
      <c r="CO67" s="10" t="str">
        <f>IFERROR(VLOOKUP(CA67,VRF_DX_KIT_OAU_DataList!$A$2:$P$10,14,TRUE),"")</f>
        <v/>
      </c>
      <c r="CP67" s="10" t="str">
        <f>IFERROR(VLOOKUP(CA67,VRF_DX_KIT_OAU_DataList!$A$2:$P$10,15,TRUE),"")</f>
        <v/>
      </c>
      <c r="CQ67" s="10" t="str">
        <f>IFERROR(VLOOKUP(CA67,VRF_DX_KIT_OAU_DataList!$A$2:$P$10,16,TRUE),"")</f>
        <v/>
      </c>
      <c r="CR67" s="10" t="str">
        <f>IF(Q67&lt;&gt;"",VLOOKUP(Q67,VRF_DX_KIT_OAU_DataList!$R67:$S116,2,FALSE),"")</f>
        <v/>
      </c>
    </row>
    <row r="68" spans="1:96" ht="13.9" customHeight="1" x14ac:dyDescent="0.15">
      <c r="A68" s="6">
        <v>67</v>
      </c>
      <c r="B68" s="6"/>
      <c r="C68" s="6"/>
      <c r="D68" s="7"/>
      <c r="E68" s="7"/>
      <c r="F68" s="6"/>
      <c r="G68" s="9"/>
      <c r="H68" s="9"/>
      <c r="I68" s="9"/>
      <c r="J68" s="9"/>
      <c r="K68" s="6"/>
      <c r="L68" s="9"/>
      <c r="M68" s="9"/>
      <c r="N68" s="6"/>
      <c r="O68" s="6"/>
      <c r="P68" s="6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8">
        <f t="shared" si="4"/>
        <v>0</v>
      </c>
      <c r="CB68" s="6" t="str">
        <f>IFERROR(VLOOKUP(CA68,VRF_DX_KIT_OAU_DataList!$A$2:$B$10,2,TRUE),"")</f>
        <v/>
      </c>
      <c r="CC68" s="6" t="str">
        <f>IFERROR(VLOOKUP(CA68,VRF_DX_KIT_OAU_DataList!$A$2:$C$4,3,TRUE),"")</f>
        <v/>
      </c>
      <c r="CD68" s="6">
        <f t="shared" si="5"/>
        <v>0</v>
      </c>
      <c r="CE68" s="10" t="str">
        <f>IFERROR(VLOOKUP(CA68,VRF_DX_KIT_OAU_DataList!$A$2:$D$10,4,TRUE),"")</f>
        <v/>
      </c>
      <c r="CF68" s="10" t="str">
        <f>IFERROR(VLOOKUP(CA68,VRF_DX_KIT_OAU_DataList!$A$2:$E$10,5,TRUE),"")</f>
        <v/>
      </c>
      <c r="CG68" s="10" t="str">
        <f>IFERROR(VLOOKUP(CA68,VRF_DX_KIT_OAU_DataList!A$10:$H68,6,TRUE),"")</f>
        <v/>
      </c>
      <c r="CH68" s="10" t="str">
        <f>IFERROR(VLOOKUP(CA68,VRF_DX_KIT_OAU_DataList!$A$2:$I$10,7,TRUE),"")</f>
        <v/>
      </c>
      <c r="CI68" s="10" t="str">
        <f>IFERROR(VLOOKUP(CA68,VRF_DX_KIT_OAU_DataList!$A$2:$P$10,8,TRUE),"")</f>
        <v/>
      </c>
      <c r="CJ68" s="10" t="str">
        <f>IFERROR(VLOOKUP(CA68,VRF_DX_KIT_OAU_DataList!$A$2:$P$10,9,TRUE),"")</f>
        <v/>
      </c>
      <c r="CK68" s="10" t="str">
        <f>IFERROR(VLOOKUP(CA68,VRF_DX_KIT_OAU_DataList!$A$2:$P$10,10,TRUE),"")</f>
        <v/>
      </c>
      <c r="CL68" s="10" t="str">
        <f>IFERROR(VLOOKUP(CA68,VRF_DX_KIT_OAU_DataList!$A$2:$P$10,11,TRUE),"")</f>
        <v/>
      </c>
      <c r="CM68" s="10" t="str">
        <f>IFERROR(VLOOKUP(CA68,VRF_DX_KIT_OAU_DataList!$A$2:$P$10,12,TRUE),"")</f>
        <v/>
      </c>
      <c r="CN68" s="10" t="str">
        <f>IFERROR(VLOOKUP(CA68,VRF_DX_KIT_OAU_DataList!$A$2:$P$10,13,TRUE),"")</f>
        <v/>
      </c>
      <c r="CO68" s="10" t="str">
        <f>IFERROR(VLOOKUP(CA68,VRF_DX_KIT_OAU_DataList!$A$2:$P$10,14,TRUE),"")</f>
        <v/>
      </c>
      <c r="CP68" s="10" t="str">
        <f>IFERROR(VLOOKUP(CA68,VRF_DX_KIT_OAU_DataList!$A$2:$P$10,15,TRUE),"")</f>
        <v/>
      </c>
      <c r="CQ68" s="10" t="str">
        <f>IFERROR(VLOOKUP(CA68,VRF_DX_KIT_OAU_DataList!$A$2:$P$10,16,TRUE),"")</f>
        <v/>
      </c>
      <c r="CR68" s="10" t="str">
        <f>IF(Q68&lt;&gt;"",VLOOKUP(Q68,VRF_DX_KIT_OAU_DataList!$R68:$S117,2,FALSE),"")</f>
        <v/>
      </c>
    </row>
    <row r="69" spans="1:96" ht="13.9" customHeight="1" x14ac:dyDescent="0.15">
      <c r="A69" s="6">
        <v>68</v>
      </c>
      <c r="B69" s="6"/>
      <c r="C69" s="6"/>
      <c r="D69" s="7"/>
      <c r="E69" s="7"/>
      <c r="F69" s="6"/>
      <c r="G69" s="9"/>
      <c r="H69" s="9"/>
      <c r="I69" s="9"/>
      <c r="J69" s="9"/>
      <c r="K69" s="6"/>
      <c r="L69" s="9"/>
      <c r="M69" s="9"/>
      <c r="N69" s="6"/>
      <c r="O69" s="6"/>
      <c r="P69" s="6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8">
        <f t="shared" si="4"/>
        <v>0</v>
      </c>
      <c r="CB69" s="6" t="str">
        <f>IFERROR(VLOOKUP(CA69,VRF_DX_KIT_OAU_DataList!$A$2:$B$10,2,TRUE),"")</f>
        <v/>
      </c>
      <c r="CC69" s="6" t="str">
        <f>IFERROR(VLOOKUP(CA69,VRF_DX_KIT_OAU_DataList!$A$2:$C$4,3,TRUE),"")</f>
        <v/>
      </c>
      <c r="CD69" s="6">
        <f t="shared" si="5"/>
        <v>0</v>
      </c>
      <c r="CE69" s="10" t="str">
        <f>IFERROR(VLOOKUP(CA69,VRF_DX_KIT_OAU_DataList!$A$2:$D$10,4,TRUE),"")</f>
        <v/>
      </c>
      <c r="CF69" s="10" t="str">
        <f>IFERROR(VLOOKUP(CA69,VRF_DX_KIT_OAU_DataList!$A$2:$E$10,5,TRUE),"")</f>
        <v/>
      </c>
      <c r="CG69" s="10" t="str">
        <f>IFERROR(VLOOKUP(CA69,VRF_DX_KIT_OAU_DataList!A$10:$H69,6,TRUE),"")</f>
        <v/>
      </c>
      <c r="CH69" s="10" t="str">
        <f>IFERROR(VLOOKUP(CA69,VRF_DX_KIT_OAU_DataList!$A$2:$I$10,7,TRUE),"")</f>
        <v/>
      </c>
      <c r="CI69" s="10" t="str">
        <f>IFERROR(VLOOKUP(CA69,VRF_DX_KIT_OAU_DataList!$A$2:$P$10,8,TRUE),"")</f>
        <v/>
      </c>
      <c r="CJ69" s="10" t="str">
        <f>IFERROR(VLOOKUP(CA69,VRF_DX_KIT_OAU_DataList!$A$2:$P$10,9,TRUE),"")</f>
        <v/>
      </c>
      <c r="CK69" s="10" t="str">
        <f>IFERROR(VLOOKUP(CA69,VRF_DX_KIT_OAU_DataList!$A$2:$P$10,10,TRUE),"")</f>
        <v/>
      </c>
      <c r="CL69" s="10" t="str">
        <f>IFERROR(VLOOKUP(CA69,VRF_DX_KIT_OAU_DataList!$A$2:$P$10,11,TRUE),"")</f>
        <v/>
      </c>
      <c r="CM69" s="10" t="str">
        <f>IFERROR(VLOOKUP(CA69,VRF_DX_KIT_OAU_DataList!$A$2:$P$10,12,TRUE),"")</f>
        <v/>
      </c>
      <c r="CN69" s="10" t="str">
        <f>IFERROR(VLOOKUP(CA69,VRF_DX_KIT_OAU_DataList!$A$2:$P$10,13,TRUE),"")</f>
        <v/>
      </c>
      <c r="CO69" s="10" t="str">
        <f>IFERROR(VLOOKUP(CA69,VRF_DX_KIT_OAU_DataList!$A$2:$P$10,14,TRUE),"")</f>
        <v/>
      </c>
      <c r="CP69" s="10" t="str">
        <f>IFERROR(VLOOKUP(CA69,VRF_DX_KIT_OAU_DataList!$A$2:$P$10,15,TRUE),"")</f>
        <v/>
      </c>
      <c r="CQ69" s="10" t="str">
        <f>IFERROR(VLOOKUP(CA69,VRF_DX_KIT_OAU_DataList!$A$2:$P$10,16,TRUE),"")</f>
        <v/>
      </c>
      <c r="CR69" s="10" t="str">
        <f>IF(Q69&lt;&gt;"",VLOOKUP(Q69,VRF_DX_KIT_OAU_DataList!$R69:$S118,2,FALSE),"")</f>
        <v/>
      </c>
    </row>
    <row r="70" spans="1:96" ht="13.9" customHeight="1" x14ac:dyDescent="0.15">
      <c r="A70" s="6">
        <v>69</v>
      </c>
      <c r="B70" s="6"/>
      <c r="C70" s="6"/>
      <c r="D70" s="7"/>
      <c r="E70" s="7"/>
      <c r="F70" s="6"/>
      <c r="G70" s="9"/>
      <c r="H70" s="9"/>
      <c r="I70" s="9"/>
      <c r="J70" s="9"/>
      <c r="K70" s="6"/>
      <c r="L70" s="9"/>
      <c r="M70" s="9"/>
      <c r="N70" s="6"/>
      <c r="O70" s="6"/>
      <c r="P70" s="6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8">
        <f t="shared" si="4"/>
        <v>0</v>
      </c>
      <c r="CB70" s="6" t="str">
        <f>IFERROR(VLOOKUP(CA70,VRF_DX_KIT_OAU_DataList!$A$2:$B$10,2,TRUE),"")</f>
        <v/>
      </c>
      <c r="CC70" s="6" t="str">
        <f>IFERROR(VLOOKUP(CA70,VRF_DX_KIT_OAU_DataList!$A$2:$C$4,3,TRUE),"")</f>
        <v/>
      </c>
      <c r="CD70" s="6">
        <f t="shared" si="5"/>
        <v>0</v>
      </c>
      <c r="CE70" s="10" t="str">
        <f>IFERROR(VLOOKUP(CA70,VRF_DX_KIT_OAU_DataList!$A$2:$D$10,4,TRUE),"")</f>
        <v/>
      </c>
      <c r="CF70" s="10" t="str">
        <f>IFERROR(VLOOKUP(CA70,VRF_DX_KIT_OAU_DataList!$A$2:$E$10,5,TRUE),"")</f>
        <v/>
      </c>
      <c r="CG70" s="10" t="str">
        <f>IFERROR(VLOOKUP(CA70,VRF_DX_KIT_OAU_DataList!A$10:$H70,6,TRUE),"")</f>
        <v/>
      </c>
      <c r="CH70" s="10" t="str">
        <f>IFERROR(VLOOKUP(CA70,VRF_DX_KIT_OAU_DataList!$A$2:$I$10,7,TRUE),"")</f>
        <v/>
      </c>
      <c r="CI70" s="10" t="str">
        <f>IFERROR(VLOOKUP(CA70,VRF_DX_KIT_OAU_DataList!$A$2:$P$10,8,TRUE),"")</f>
        <v/>
      </c>
      <c r="CJ70" s="10" t="str">
        <f>IFERROR(VLOOKUP(CA70,VRF_DX_KIT_OAU_DataList!$A$2:$P$10,9,TRUE),"")</f>
        <v/>
      </c>
      <c r="CK70" s="10" t="str">
        <f>IFERROR(VLOOKUP(CA70,VRF_DX_KIT_OAU_DataList!$A$2:$P$10,10,TRUE),"")</f>
        <v/>
      </c>
      <c r="CL70" s="10" t="str">
        <f>IFERROR(VLOOKUP(CA70,VRF_DX_KIT_OAU_DataList!$A$2:$P$10,11,TRUE),"")</f>
        <v/>
      </c>
      <c r="CM70" s="10" t="str">
        <f>IFERROR(VLOOKUP(CA70,VRF_DX_KIT_OAU_DataList!$A$2:$P$10,12,TRUE),"")</f>
        <v/>
      </c>
      <c r="CN70" s="10" t="str">
        <f>IFERROR(VLOOKUP(CA70,VRF_DX_KIT_OAU_DataList!$A$2:$P$10,13,TRUE),"")</f>
        <v/>
      </c>
      <c r="CO70" s="10" t="str">
        <f>IFERROR(VLOOKUP(CA70,VRF_DX_KIT_OAU_DataList!$A$2:$P$10,14,TRUE),"")</f>
        <v/>
      </c>
      <c r="CP70" s="10" t="str">
        <f>IFERROR(VLOOKUP(CA70,VRF_DX_KIT_OAU_DataList!$A$2:$P$10,15,TRUE),"")</f>
        <v/>
      </c>
      <c r="CQ70" s="10" t="str">
        <f>IFERROR(VLOOKUP(CA70,VRF_DX_KIT_OAU_DataList!$A$2:$P$10,16,TRUE),"")</f>
        <v/>
      </c>
      <c r="CR70" s="10" t="str">
        <f>IF(Q70&lt;&gt;"",VLOOKUP(Q70,VRF_DX_KIT_OAU_DataList!$R70:$S119,2,FALSE),"")</f>
        <v/>
      </c>
    </row>
    <row r="71" spans="1:96" ht="13.9" customHeight="1" x14ac:dyDescent="0.15">
      <c r="A71" s="6">
        <v>70</v>
      </c>
      <c r="B71" s="6"/>
      <c r="C71" s="6"/>
      <c r="D71" s="7"/>
      <c r="E71" s="7"/>
      <c r="F71" s="6"/>
      <c r="G71" s="9"/>
      <c r="H71" s="9"/>
      <c r="I71" s="9"/>
      <c r="J71" s="9"/>
      <c r="K71" s="6"/>
      <c r="L71" s="9"/>
      <c r="M71" s="9"/>
      <c r="N71" s="6"/>
      <c r="O71" s="6"/>
      <c r="P71" s="6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8">
        <f t="shared" si="4"/>
        <v>0</v>
      </c>
      <c r="CB71" s="6" t="str">
        <f>IFERROR(VLOOKUP(CA71,VRF_DX_KIT_OAU_DataList!$A$2:$B$10,2,TRUE),"")</f>
        <v/>
      </c>
      <c r="CC71" s="6" t="str">
        <f>IFERROR(VLOOKUP(CA71,VRF_DX_KIT_OAU_DataList!$A$2:$C$4,3,TRUE),"")</f>
        <v/>
      </c>
      <c r="CD71" s="6">
        <f t="shared" si="5"/>
        <v>0</v>
      </c>
      <c r="CE71" s="10" t="str">
        <f>IFERROR(VLOOKUP(CA71,VRF_DX_KIT_OAU_DataList!$A$2:$D$10,4,TRUE),"")</f>
        <v/>
      </c>
      <c r="CF71" s="10" t="str">
        <f>IFERROR(VLOOKUP(CA71,VRF_DX_KIT_OAU_DataList!$A$2:$E$10,5,TRUE),"")</f>
        <v/>
      </c>
      <c r="CG71" s="10" t="str">
        <f>IFERROR(VLOOKUP(CA71,VRF_DX_KIT_OAU_DataList!A$10:$H71,6,TRUE),"")</f>
        <v/>
      </c>
      <c r="CH71" s="10" t="str">
        <f>IFERROR(VLOOKUP(CA71,VRF_DX_KIT_OAU_DataList!$A$2:$I$10,7,TRUE),"")</f>
        <v/>
      </c>
      <c r="CI71" s="10" t="str">
        <f>IFERROR(VLOOKUP(CA71,VRF_DX_KIT_OAU_DataList!$A$2:$P$10,8,TRUE),"")</f>
        <v/>
      </c>
      <c r="CJ71" s="10" t="str">
        <f>IFERROR(VLOOKUP(CA71,VRF_DX_KIT_OAU_DataList!$A$2:$P$10,9,TRUE),"")</f>
        <v/>
      </c>
      <c r="CK71" s="10" t="str">
        <f>IFERROR(VLOOKUP(CA71,VRF_DX_KIT_OAU_DataList!$A$2:$P$10,10,TRUE),"")</f>
        <v/>
      </c>
      <c r="CL71" s="10" t="str">
        <f>IFERROR(VLOOKUP(CA71,VRF_DX_KIT_OAU_DataList!$A$2:$P$10,11,TRUE),"")</f>
        <v/>
      </c>
      <c r="CM71" s="10" t="str">
        <f>IFERROR(VLOOKUP(CA71,VRF_DX_KIT_OAU_DataList!$A$2:$P$10,12,TRUE),"")</f>
        <v/>
      </c>
      <c r="CN71" s="10" t="str">
        <f>IFERROR(VLOOKUP(CA71,VRF_DX_KIT_OAU_DataList!$A$2:$P$10,13,TRUE),"")</f>
        <v/>
      </c>
      <c r="CO71" s="10" t="str">
        <f>IFERROR(VLOOKUP(CA71,VRF_DX_KIT_OAU_DataList!$A$2:$P$10,14,TRUE),"")</f>
        <v/>
      </c>
      <c r="CP71" s="10" t="str">
        <f>IFERROR(VLOOKUP(CA71,VRF_DX_KIT_OAU_DataList!$A$2:$P$10,15,TRUE),"")</f>
        <v/>
      </c>
      <c r="CQ71" s="10" t="str">
        <f>IFERROR(VLOOKUP(CA71,VRF_DX_KIT_OAU_DataList!$A$2:$P$10,16,TRUE),"")</f>
        <v/>
      </c>
      <c r="CR71" s="10" t="str">
        <f>IF(Q71&lt;&gt;"",VLOOKUP(Q71,VRF_DX_KIT_OAU_DataList!$R71:$S120,2,FALSE),"")</f>
        <v/>
      </c>
    </row>
    <row r="72" spans="1:96" ht="13.9" customHeight="1" x14ac:dyDescent="0.15">
      <c r="A72" s="6">
        <v>71</v>
      </c>
      <c r="B72" s="6"/>
      <c r="C72" s="6"/>
      <c r="D72" s="7"/>
      <c r="E72" s="7"/>
      <c r="F72" s="6"/>
      <c r="G72" s="9"/>
      <c r="H72" s="9"/>
      <c r="I72" s="9"/>
      <c r="J72" s="9"/>
      <c r="K72" s="6"/>
      <c r="L72" s="9"/>
      <c r="M72" s="9"/>
      <c r="N72" s="6"/>
      <c r="O72" s="6"/>
      <c r="P72" s="6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8">
        <f t="shared" si="4"/>
        <v>0</v>
      </c>
      <c r="CB72" s="6" t="str">
        <f>IFERROR(VLOOKUP(CA72,VRF_DX_KIT_OAU_DataList!$A$2:$B$10,2,TRUE),"")</f>
        <v/>
      </c>
      <c r="CC72" s="6" t="str">
        <f>IFERROR(VLOOKUP(CA72,VRF_DX_KIT_OAU_DataList!$A$2:$C$4,3,TRUE),"")</f>
        <v/>
      </c>
      <c r="CD72" s="6">
        <f t="shared" si="5"/>
        <v>0</v>
      </c>
      <c r="CE72" s="10" t="str">
        <f>IFERROR(VLOOKUP(CA72,VRF_DX_KIT_OAU_DataList!$A$2:$D$10,4,TRUE),"")</f>
        <v/>
      </c>
      <c r="CF72" s="10" t="str">
        <f>IFERROR(VLOOKUP(CA72,VRF_DX_KIT_OAU_DataList!$A$2:$E$10,5,TRUE),"")</f>
        <v/>
      </c>
      <c r="CG72" s="10" t="str">
        <f>IFERROR(VLOOKUP(CA72,VRF_DX_KIT_OAU_DataList!A$10:$H72,6,TRUE),"")</f>
        <v/>
      </c>
      <c r="CH72" s="10" t="str">
        <f>IFERROR(VLOOKUP(CA72,VRF_DX_KIT_OAU_DataList!$A$2:$I$10,7,TRUE),"")</f>
        <v/>
      </c>
      <c r="CI72" s="10" t="str">
        <f>IFERROR(VLOOKUP(CA72,VRF_DX_KIT_OAU_DataList!$A$2:$P$10,8,TRUE),"")</f>
        <v/>
      </c>
      <c r="CJ72" s="10" t="str">
        <f>IFERROR(VLOOKUP(CA72,VRF_DX_KIT_OAU_DataList!$A$2:$P$10,9,TRUE),"")</f>
        <v/>
      </c>
      <c r="CK72" s="10" t="str">
        <f>IFERROR(VLOOKUP(CA72,VRF_DX_KIT_OAU_DataList!$A$2:$P$10,10,TRUE),"")</f>
        <v/>
      </c>
      <c r="CL72" s="10" t="str">
        <f>IFERROR(VLOOKUP(CA72,VRF_DX_KIT_OAU_DataList!$A$2:$P$10,11,TRUE),"")</f>
        <v/>
      </c>
      <c r="CM72" s="10" t="str">
        <f>IFERROR(VLOOKUP(CA72,VRF_DX_KIT_OAU_DataList!$A$2:$P$10,12,TRUE),"")</f>
        <v/>
      </c>
      <c r="CN72" s="10" t="str">
        <f>IFERROR(VLOOKUP(CA72,VRF_DX_KIT_OAU_DataList!$A$2:$P$10,13,TRUE),"")</f>
        <v/>
      </c>
      <c r="CO72" s="10" t="str">
        <f>IFERROR(VLOOKUP(CA72,VRF_DX_KIT_OAU_DataList!$A$2:$P$10,14,TRUE),"")</f>
        <v/>
      </c>
      <c r="CP72" s="10" t="str">
        <f>IFERROR(VLOOKUP(CA72,VRF_DX_KIT_OAU_DataList!$A$2:$P$10,15,TRUE),"")</f>
        <v/>
      </c>
      <c r="CQ72" s="10" t="str">
        <f>IFERROR(VLOOKUP(CA72,VRF_DX_KIT_OAU_DataList!$A$2:$P$10,16,TRUE),"")</f>
        <v/>
      </c>
      <c r="CR72" s="10" t="str">
        <f>IF(Q72&lt;&gt;"",VLOOKUP(Q72,VRF_DX_KIT_OAU_DataList!$R72:$S121,2,FALSE),"")</f>
        <v/>
      </c>
    </row>
    <row r="73" spans="1:96" ht="13.9" customHeight="1" x14ac:dyDescent="0.15">
      <c r="A73" s="6">
        <v>72</v>
      </c>
      <c r="B73" s="6"/>
      <c r="C73" s="6"/>
      <c r="D73" s="7"/>
      <c r="E73" s="7"/>
      <c r="F73" s="6"/>
      <c r="G73" s="9"/>
      <c r="H73" s="9"/>
      <c r="I73" s="9"/>
      <c r="J73" s="9"/>
      <c r="K73" s="6"/>
      <c r="L73" s="9"/>
      <c r="M73" s="9"/>
      <c r="N73" s="6"/>
      <c r="O73" s="6"/>
      <c r="P73" s="6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8">
        <f t="shared" si="4"/>
        <v>0</v>
      </c>
      <c r="CB73" s="6" t="str">
        <f>IFERROR(VLOOKUP(CA73,VRF_DX_KIT_OAU_DataList!$A$2:$B$10,2,TRUE),"")</f>
        <v/>
      </c>
      <c r="CC73" s="6" t="str">
        <f>IFERROR(VLOOKUP(CA73,VRF_DX_KIT_OAU_DataList!$A$2:$C$4,3,TRUE),"")</f>
        <v/>
      </c>
      <c r="CD73" s="6">
        <f t="shared" si="5"/>
        <v>0</v>
      </c>
      <c r="CE73" s="10" t="str">
        <f>IFERROR(VLOOKUP(CA73,VRF_DX_KIT_OAU_DataList!$A$2:$D$10,4,TRUE),"")</f>
        <v/>
      </c>
      <c r="CF73" s="10" t="str">
        <f>IFERROR(VLOOKUP(CA73,VRF_DX_KIT_OAU_DataList!$A$2:$E$10,5,TRUE),"")</f>
        <v/>
      </c>
      <c r="CG73" s="10" t="str">
        <f>IFERROR(VLOOKUP(CA73,VRF_DX_KIT_OAU_DataList!A$10:$H73,6,TRUE),"")</f>
        <v/>
      </c>
      <c r="CH73" s="10" t="str">
        <f>IFERROR(VLOOKUP(CA73,VRF_DX_KIT_OAU_DataList!$A$2:$I$10,7,TRUE),"")</f>
        <v/>
      </c>
      <c r="CI73" s="10" t="str">
        <f>IFERROR(VLOOKUP(CA73,VRF_DX_KIT_OAU_DataList!$A$2:$P$10,8,TRUE),"")</f>
        <v/>
      </c>
      <c r="CJ73" s="10" t="str">
        <f>IFERROR(VLOOKUP(CA73,VRF_DX_KIT_OAU_DataList!$A$2:$P$10,9,TRUE),"")</f>
        <v/>
      </c>
      <c r="CK73" s="10" t="str">
        <f>IFERROR(VLOOKUP(CA73,VRF_DX_KIT_OAU_DataList!$A$2:$P$10,10,TRUE),"")</f>
        <v/>
      </c>
      <c r="CL73" s="10" t="str">
        <f>IFERROR(VLOOKUP(CA73,VRF_DX_KIT_OAU_DataList!$A$2:$P$10,11,TRUE),"")</f>
        <v/>
      </c>
      <c r="CM73" s="10" t="str">
        <f>IFERROR(VLOOKUP(CA73,VRF_DX_KIT_OAU_DataList!$A$2:$P$10,12,TRUE),"")</f>
        <v/>
      </c>
      <c r="CN73" s="10" t="str">
        <f>IFERROR(VLOOKUP(CA73,VRF_DX_KIT_OAU_DataList!$A$2:$P$10,13,TRUE),"")</f>
        <v/>
      </c>
      <c r="CO73" s="10" t="str">
        <f>IFERROR(VLOOKUP(CA73,VRF_DX_KIT_OAU_DataList!$A$2:$P$10,14,TRUE),"")</f>
        <v/>
      </c>
      <c r="CP73" s="10" t="str">
        <f>IFERROR(VLOOKUP(CA73,VRF_DX_KIT_OAU_DataList!$A$2:$P$10,15,TRUE),"")</f>
        <v/>
      </c>
      <c r="CQ73" s="10" t="str">
        <f>IFERROR(VLOOKUP(CA73,VRF_DX_KIT_OAU_DataList!$A$2:$P$10,16,TRUE),"")</f>
        <v/>
      </c>
      <c r="CR73" s="10" t="str">
        <f>IF(Q73&lt;&gt;"",VLOOKUP(Q73,VRF_DX_KIT_OAU_DataList!$R73:$S122,2,FALSE),"")</f>
        <v/>
      </c>
    </row>
    <row r="74" spans="1:96" ht="13.9" customHeight="1" x14ac:dyDescent="0.15">
      <c r="A74" s="6">
        <v>73</v>
      </c>
      <c r="B74" s="6"/>
      <c r="C74" s="6"/>
      <c r="D74" s="7"/>
      <c r="E74" s="7"/>
      <c r="F74" s="6"/>
      <c r="G74" s="9"/>
      <c r="H74" s="9"/>
      <c r="I74" s="9"/>
      <c r="J74" s="9"/>
      <c r="K74" s="6"/>
      <c r="L74" s="9"/>
      <c r="M74" s="9"/>
      <c r="N74" s="6"/>
      <c r="O74" s="6"/>
      <c r="P74" s="6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8">
        <f t="shared" si="4"/>
        <v>0</v>
      </c>
      <c r="CB74" s="6" t="str">
        <f>IFERROR(VLOOKUP(CA74,VRF_DX_KIT_OAU_DataList!$A$2:$B$10,2,TRUE),"")</f>
        <v/>
      </c>
      <c r="CC74" s="6" t="str">
        <f>IFERROR(VLOOKUP(CA74,VRF_DX_KIT_OAU_DataList!$A$2:$C$4,3,TRUE),"")</f>
        <v/>
      </c>
      <c r="CD74" s="6">
        <f t="shared" si="5"/>
        <v>0</v>
      </c>
      <c r="CE74" s="10" t="str">
        <f>IFERROR(VLOOKUP(CA74,VRF_DX_KIT_OAU_DataList!$A$2:$D$10,4,TRUE),"")</f>
        <v/>
      </c>
      <c r="CF74" s="10" t="str">
        <f>IFERROR(VLOOKUP(CA74,VRF_DX_KIT_OAU_DataList!$A$2:$E$10,5,TRUE),"")</f>
        <v/>
      </c>
      <c r="CG74" s="10" t="str">
        <f>IFERROR(VLOOKUP(CA74,VRF_DX_KIT_OAU_DataList!A$10:$H74,6,TRUE),"")</f>
        <v/>
      </c>
      <c r="CH74" s="10" t="str">
        <f>IFERROR(VLOOKUP(CA74,VRF_DX_KIT_OAU_DataList!$A$2:$I$10,7,TRUE),"")</f>
        <v/>
      </c>
      <c r="CI74" s="10" t="str">
        <f>IFERROR(VLOOKUP(CA74,VRF_DX_KIT_OAU_DataList!$A$2:$P$10,8,TRUE),"")</f>
        <v/>
      </c>
      <c r="CJ74" s="10" t="str">
        <f>IFERROR(VLOOKUP(CA74,VRF_DX_KIT_OAU_DataList!$A$2:$P$10,9,TRUE),"")</f>
        <v/>
      </c>
      <c r="CK74" s="10" t="str">
        <f>IFERROR(VLOOKUP(CA74,VRF_DX_KIT_OAU_DataList!$A$2:$P$10,10,TRUE),"")</f>
        <v/>
      </c>
      <c r="CL74" s="10" t="str">
        <f>IFERROR(VLOOKUP(CA74,VRF_DX_KIT_OAU_DataList!$A$2:$P$10,11,TRUE),"")</f>
        <v/>
      </c>
      <c r="CM74" s="10" t="str">
        <f>IFERROR(VLOOKUP(CA74,VRF_DX_KIT_OAU_DataList!$A$2:$P$10,12,TRUE),"")</f>
        <v/>
      </c>
      <c r="CN74" s="10" t="str">
        <f>IFERROR(VLOOKUP(CA74,VRF_DX_KIT_OAU_DataList!$A$2:$P$10,13,TRUE),"")</f>
        <v/>
      </c>
      <c r="CO74" s="10" t="str">
        <f>IFERROR(VLOOKUP(CA74,VRF_DX_KIT_OAU_DataList!$A$2:$P$10,14,TRUE),"")</f>
        <v/>
      </c>
      <c r="CP74" s="10" t="str">
        <f>IFERROR(VLOOKUP(CA74,VRF_DX_KIT_OAU_DataList!$A$2:$P$10,15,TRUE),"")</f>
        <v/>
      </c>
      <c r="CQ74" s="10" t="str">
        <f>IFERROR(VLOOKUP(CA74,VRF_DX_KIT_OAU_DataList!$A$2:$P$10,16,TRUE),"")</f>
        <v/>
      </c>
      <c r="CR74" s="10" t="str">
        <f>IF(Q74&lt;&gt;"",VLOOKUP(Q74,VRF_DX_KIT_OAU_DataList!$R74:$S123,2,FALSE),"")</f>
        <v/>
      </c>
    </row>
    <row r="75" spans="1:96" ht="13.9" customHeight="1" x14ac:dyDescent="0.15">
      <c r="A75" s="6">
        <v>74</v>
      </c>
      <c r="B75" s="6"/>
      <c r="C75" s="6"/>
      <c r="D75" s="7"/>
      <c r="E75" s="7"/>
      <c r="F75" s="6"/>
      <c r="G75" s="9"/>
      <c r="H75" s="9"/>
      <c r="I75" s="9"/>
      <c r="J75" s="9"/>
      <c r="K75" s="6"/>
      <c r="L75" s="9"/>
      <c r="M75" s="9"/>
      <c r="N75" s="6"/>
      <c r="O75" s="6"/>
      <c r="P75" s="6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8">
        <f t="shared" si="4"/>
        <v>0</v>
      </c>
      <c r="CB75" s="6" t="str">
        <f>IFERROR(VLOOKUP(CA75,VRF_DX_KIT_OAU_DataList!$A$2:$B$10,2,TRUE),"")</f>
        <v/>
      </c>
      <c r="CC75" s="6" t="str">
        <f>IFERROR(VLOOKUP(CA75,VRF_DX_KIT_OAU_DataList!$A$2:$C$4,3,TRUE),"")</f>
        <v/>
      </c>
      <c r="CD75" s="6">
        <f t="shared" si="5"/>
        <v>0</v>
      </c>
      <c r="CE75" s="10" t="str">
        <f>IFERROR(VLOOKUP(CA75,VRF_DX_KIT_OAU_DataList!$A$2:$D$10,4,TRUE),"")</f>
        <v/>
      </c>
      <c r="CF75" s="10" t="str">
        <f>IFERROR(VLOOKUP(CA75,VRF_DX_KIT_OAU_DataList!$A$2:$E$10,5,TRUE),"")</f>
        <v/>
      </c>
      <c r="CG75" s="10" t="str">
        <f>IFERROR(VLOOKUP(CA75,VRF_DX_KIT_OAU_DataList!A$10:$H75,6,TRUE),"")</f>
        <v/>
      </c>
      <c r="CH75" s="10" t="str">
        <f>IFERROR(VLOOKUP(CA75,VRF_DX_KIT_OAU_DataList!$A$2:$I$10,7,TRUE),"")</f>
        <v/>
      </c>
      <c r="CI75" s="10" t="str">
        <f>IFERROR(VLOOKUP(CA75,VRF_DX_KIT_OAU_DataList!$A$2:$P$10,8,TRUE),"")</f>
        <v/>
      </c>
      <c r="CJ75" s="10" t="str">
        <f>IFERROR(VLOOKUP(CA75,VRF_DX_KIT_OAU_DataList!$A$2:$P$10,9,TRUE),"")</f>
        <v/>
      </c>
      <c r="CK75" s="10" t="str">
        <f>IFERROR(VLOOKUP(CA75,VRF_DX_KIT_OAU_DataList!$A$2:$P$10,10,TRUE),"")</f>
        <v/>
      </c>
      <c r="CL75" s="10" t="str">
        <f>IFERROR(VLOOKUP(CA75,VRF_DX_KIT_OAU_DataList!$A$2:$P$10,11,TRUE),"")</f>
        <v/>
      </c>
      <c r="CM75" s="10" t="str">
        <f>IFERROR(VLOOKUP(CA75,VRF_DX_KIT_OAU_DataList!$A$2:$P$10,12,TRUE),"")</f>
        <v/>
      </c>
      <c r="CN75" s="10" t="str">
        <f>IFERROR(VLOOKUP(CA75,VRF_DX_KIT_OAU_DataList!$A$2:$P$10,13,TRUE),"")</f>
        <v/>
      </c>
      <c r="CO75" s="10" t="str">
        <f>IFERROR(VLOOKUP(CA75,VRF_DX_KIT_OAU_DataList!$A$2:$P$10,14,TRUE),"")</f>
        <v/>
      </c>
      <c r="CP75" s="10" t="str">
        <f>IFERROR(VLOOKUP(CA75,VRF_DX_KIT_OAU_DataList!$A$2:$P$10,15,TRUE),"")</f>
        <v/>
      </c>
      <c r="CQ75" s="10" t="str">
        <f>IFERROR(VLOOKUP(CA75,VRF_DX_KIT_OAU_DataList!$A$2:$P$10,16,TRUE),"")</f>
        <v/>
      </c>
      <c r="CR75" s="10" t="str">
        <f>IF(Q75&lt;&gt;"",VLOOKUP(Q75,VRF_DX_KIT_OAU_DataList!$R75:$S124,2,FALSE),"")</f>
        <v/>
      </c>
    </row>
    <row r="76" spans="1:96" ht="13.9" customHeight="1" x14ac:dyDescent="0.15">
      <c r="A76" s="6">
        <v>75</v>
      </c>
      <c r="B76" s="6"/>
      <c r="C76" s="6"/>
      <c r="D76" s="7"/>
      <c r="E76" s="7"/>
      <c r="F76" s="6"/>
      <c r="G76" s="9"/>
      <c r="H76" s="9"/>
      <c r="I76" s="9"/>
      <c r="J76" s="9"/>
      <c r="K76" s="6"/>
      <c r="L76" s="9"/>
      <c r="M76" s="9"/>
      <c r="N76" s="6"/>
      <c r="O76" s="6"/>
      <c r="P76" s="6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8">
        <f t="shared" si="4"/>
        <v>0</v>
      </c>
      <c r="CB76" s="6" t="str">
        <f>IFERROR(VLOOKUP(CA76,VRF_DX_KIT_OAU_DataList!$A$2:$B$10,2,TRUE),"")</f>
        <v/>
      </c>
      <c r="CC76" s="6" t="str">
        <f>IFERROR(VLOOKUP(CA76,VRF_DX_KIT_OAU_DataList!$A$2:$C$4,3,TRUE),"")</f>
        <v/>
      </c>
      <c r="CD76" s="6">
        <f t="shared" si="5"/>
        <v>0</v>
      </c>
      <c r="CE76" s="10" t="str">
        <f>IFERROR(VLOOKUP(CA76,VRF_DX_KIT_OAU_DataList!$A$2:$D$10,4,TRUE),"")</f>
        <v/>
      </c>
      <c r="CF76" s="10" t="str">
        <f>IFERROR(VLOOKUP(CA76,VRF_DX_KIT_OAU_DataList!$A$2:$E$10,5,TRUE),"")</f>
        <v/>
      </c>
      <c r="CG76" s="10" t="str">
        <f>IFERROR(VLOOKUP(CA76,VRF_DX_KIT_OAU_DataList!A$10:$H76,6,TRUE),"")</f>
        <v/>
      </c>
      <c r="CH76" s="10" t="str">
        <f>IFERROR(VLOOKUP(CA76,VRF_DX_KIT_OAU_DataList!$A$2:$I$10,7,TRUE),"")</f>
        <v/>
      </c>
      <c r="CI76" s="10" t="str">
        <f>IFERROR(VLOOKUP(CA76,VRF_DX_KIT_OAU_DataList!$A$2:$P$10,8,TRUE),"")</f>
        <v/>
      </c>
      <c r="CJ76" s="10" t="str">
        <f>IFERROR(VLOOKUP(CA76,VRF_DX_KIT_OAU_DataList!$A$2:$P$10,9,TRUE),"")</f>
        <v/>
      </c>
      <c r="CK76" s="10" t="str">
        <f>IFERROR(VLOOKUP(CA76,VRF_DX_KIT_OAU_DataList!$A$2:$P$10,10,TRUE),"")</f>
        <v/>
      </c>
      <c r="CL76" s="10" t="str">
        <f>IFERROR(VLOOKUP(CA76,VRF_DX_KIT_OAU_DataList!$A$2:$P$10,11,TRUE),"")</f>
        <v/>
      </c>
      <c r="CM76" s="10" t="str">
        <f>IFERROR(VLOOKUP(CA76,VRF_DX_KIT_OAU_DataList!$A$2:$P$10,12,TRUE),"")</f>
        <v/>
      </c>
      <c r="CN76" s="10" t="str">
        <f>IFERROR(VLOOKUP(CA76,VRF_DX_KIT_OAU_DataList!$A$2:$P$10,13,TRUE),"")</f>
        <v/>
      </c>
      <c r="CO76" s="10" t="str">
        <f>IFERROR(VLOOKUP(CA76,VRF_DX_KIT_OAU_DataList!$A$2:$P$10,14,TRUE),"")</f>
        <v/>
      </c>
      <c r="CP76" s="10" t="str">
        <f>IFERROR(VLOOKUP(CA76,VRF_DX_KIT_OAU_DataList!$A$2:$P$10,15,TRUE),"")</f>
        <v/>
      </c>
      <c r="CQ76" s="10" t="str">
        <f>IFERROR(VLOOKUP(CA76,VRF_DX_KIT_OAU_DataList!$A$2:$P$10,16,TRUE),"")</f>
        <v/>
      </c>
      <c r="CR76" s="10" t="str">
        <f>IF(Q76&lt;&gt;"",VLOOKUP(Q76,VRF_DX_KIT_OAU_DataList!$R76:$S125,2,FALSE),"")</f>
        <v/>
      </c>
    </row>
    <row r="77" spans="1:96" ht="13.9" customHeight="1" x14ac:dyDescent="0.15">
      <c r="A77" s="6">
        <v>76</v>
      </c>
      <c r="B77" s="6"/>
      <c r="C77" s="6"/>
      <c r="D77" s="7"/>
      <c r="E77" s="7"/>
      <c r="F77" s="6"/>
      <c r="G77" s="9"/>
      <c r="H77" s="9"/>
      <c r="I77" s="9"/>
      <c r="J77" s="9"/>
      <c r="K77" s="6"/>
      <c r="L77" s="9"/>
      <c r="M77" s="9"/>
      <c r="N77" s="6"/>
      <c r="O77" s="6"/>
      <c r="P77" s="6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8">
        <f t="shared" si="4"/>
        <v>0</v>
      </c>
      <c r="CB77" s="6" t="str">
        <f>IFERROR(VLOOKUP(CA77,VRF_DX_KIT_OAU_DataList!$A$2:$B$10,2,TRUE),"")</f>
        <v/>
      </c>
      <c r="CC77" s="6" t="str">
        <f>IFERROR(VLOOKUP(CA77,VRF_DX_KIT_OAU_DataList!$A$2:$C$4,3,TRUE),"")</f>
        <v/>
      </c>
      <c r="CD77" s="6">
        <f t="shared" si="5"/>
        <v>0</v>
      </c>
      <c r="CE77" s="10" t="str">
        <f>IFERROR(VLOOKUP(CA77,VRF_DX_KIT_OAU_DataList!$A$2:$D$10,4,TRUE),"")</f>
        <v/>
      </c>
      <c r="CF77" s="10" t="str">
        <f>IFERROR(VLOOKUP(CA77,VRF_DX_KIT_OAU_DataList!$A$2:$E$10,5,TRUE),"")</f>
        <v/>
      </c>
      <c r="CG77" s="10" t="str">
        <f>IFERROR(VLOOKUP(CA77,VRF_DX_KIT_OAU_DataList!A$10:$H77,6,TRUE),"")</f>
        <v/>
      </c>
      <c r="CH77" s="10" t="str">
        <f>IFERROR(VLOOKUP(CA77,VRF_DX_KIT_OAU_DataList!$A$2:$I$10,7,TRUE),"")</f>
        <v/>
      </c>
      <c r="CI77" s="10" t="str">
        <f>IFERROR(VLOOKUP(CA77,VRF_DX_KIT_OAU_DataList!$A$2:$P$10,8,TRUE),"")</f>
        <v/>
      </c>
      <c r="CJ77" s="10" t="str">
        <f>IFERROR(VLOOKUP(CA77,VRF_DX_KIT_OAU_DataList!$A$2:$P$10,9,TRUE),"")</f>
        <v/>
      </c>
      <c r="CK77" s="10" t="str">
        <f>IFERROR(VLOOKUP(CA77,VRF_DX_KIT_OAU_DataList!$A$2:$P$10,10,TRUE),"")</f>
        <v/>
      </c>
      <c r="CL77" s="10" t="str">
        <f>IFERROR(VLOOKUP(CA77,VRF_DX_KIT_OAU_DataList!$A$2:$P$10,11,TRUE),"")</f>
        <v/>
      </c>
      <c r="CM77" s="10" t="str">
        <f>IFERROR(VLOOKUP(CA77,VRF_DX_KIT_OAU_DataList!$A$2:$P$10,12,TRUE),"")</f>
        <v/>
      </c>
      <c r="CN77" s="10" t="str">
        <f>IFERROR(VLOOKUP(CA77,VRF_DX_KIT_OAU_DataList!$A$2:$P$10,13,TRUE),"")</f>
        <v/>
      </c>
      <c r="CO77" s="10" t="str">
        <f>IFERROR(VLOOKUP(CA77,VRF_DX_KIT_OAU_DataList!$A$2:$P$10,14,TRUE),"")</f>
        <v/>
      </c>
      <c r="CP77" s="10" t="str">
        <f>IFERROR(VLOOKUP(CA77,VRF_DX_KIT_OAU_DataList!$A$2:$P$10,15,TRUE),"")</f>
        <v/>
      </c>
      <c r="CQ77" s="10" t="str">
        <f>IFERROR(VLOOKUP(CA77,VRF_DX_KIT_OAU_DataList!$A$2:$P$10,16,TRUE),"")</f>
        <v/>
      </c>
      <c r="CR77" s="10" t="str">
        <f>IF(Q77&lt;&gt;"",VLOOKUP(Q77,VRF_DX_KIT_OAU_DataList!$R77:$S126,2,FALSE),"")</f>
        <v/>
      </c>
    </row>
    <row r="78" spans="1:96" ht="13.9" customHeight="1" x14ac:dyDescent="0.15">
      <c r="A78" s="6">
        <v>77</v>
      </c>
      <c r="B78" s="6"/>
      <c r="C78" s="6"/>
      <c r="D78" s="7"/>
      <c r="E78" s="7"/>
      <c r="F78" s="6"/>
      <c r="G78" s="9"/>
      <c r="H78" s="9"/>
      <c r="I78" s="9"/>
      <c r="J78" s="9"/>
      <c r="K78" s="6"/>
      <c r="L78" s="9"/>
      <c r="M78" s="9"/>
      <c r="N78" s="6"/>
      <c r="O78" s="6"/>
      <c r="P78" s="6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8">
        <f t="shared" si="4"/>
        <v>0</v>
      </c>
      <c r="CB78" s="6" t="str">
        <f>IFERROR(VLOOKUP(CA78,VRF_DX_KIT_OAU_DataList!$A$2:$B$10,2,TRUE),"")</f>
        <v/>
      </c>
      <c r="CC78" s="6" t="str">
        <f>IFERROR(VLOOKUP(CA78,VRF_DX_KIT_OAU_DataList!$A$2:$C$4,3,TRUE),"")</f>
        <v/>
      </c>
      <c r="CD78" s="6">
        <f t="shared" si="5"/>
        <v>0</v>
      </c>
      <c r="CE78" s="10" t="str">
        <f>IFERROR(VLOOKUP(CA78,VRF_DX_KIT_OAU_DataList!$A$2:$D$10,4,TRUE),"")</f>
        <v/>
      </c>
      <c r="CF78" s="10" t="str">
        <f>IFERROR(VLOOKUP(CA78,VRF_DX_KIT_OAU_DataList!$A$2:$E$10,5,TRUE),"")</f>
        <v/>
      </c>
      <c r="CG78" s="10" t="str">
        <f>IFERROR(VLOOKUP(CA78,VRF_DX_KIT_OAU_DataList!A$10:$H78,6,TRUE),"")</f>
        <v/>
      </c>
      <c r="CH78" s="10" t="str">
        <f>IFERROR(VLOOKUP(CA78,VRF_DX_KIT_OAU_DataList!$A$2:$I$10,7,TRUE),"")</f>
        <v/>
      </c>
      <c r="CI78" s="10" t="str">
        <f>IFERROR(VLOOKUP(CA78,VRF_DX_KIT_OAU_DataList!$A$2:$P$10,8,TRUE),"")</f>
        <v/>
      </c>
      <c r="CJ78" s="10" t="str">
        <f>IFERROR(VLOOKUP(CA78,VRF_DX_KIT_OAU_DataList!$A$2:$P$10,9,TRUE),"")</f>
        <v/>
      </c>
      <c r="CK78" s="10" t="str">
        <f>IFERROR(VLOOKUP(CA78,VRF_DX_KIT_OAU_DataList!$A$2:$P$10,10,TRUE),"")</f>
        <v/>
      </c>
      <c r="CL78" s="10" t="str">
        <f>IFERROR(VLOOKUP(CA78,VRF_DX_KIT_OAU_DataList!$A$2:$P$10,11,TRUE),"")</f>
        <v/>
      </c>
      <c r="CM78" s="10" t="str">
        <f>IFERROR(VLOOKUP(CA78,VRF_DX_KIT_OAU_DataList!$A$2:$P$10,12,TRUE),"")</f>
        <v/>
      </c>
      <c r="CN78" s="10" t="str">
        <f>IFERROR(VLOOKUP(CA78,VRF_DX_KIT_OAU_DataList!$A$2:$P$10,13,TRUE),"")</f>
        <v/>
      </c>
      <c r="CO78" s="10" t="str">
        <f>IFERROR(VLOOKUP(CA78,VRF_DX_KIT_OAU_DataList!$A$2:$P$10,14,TRUE),"")</f>
        <v/>
      </c>
      <c r="CP78" s="10" t="str">
        <f>IFERROR(VLOOKUP(CA78,VRF_DX_KIT_OAU_DataList!$A$2:$P$10,15,TRUE),"")</f>
        <v/>
      </c>
      <c r="CQ78" s="10" t="str">
        <f>IFERROR(VLOOKUP(CA78,VRF_DX_KIT_OAU_DataList!$A$2:$P$10,16,TRUE),"")</f>
        <v/>
      </c>
      <c r="CR78" s="10" t="str">
        <f>IF(Q78&lt;&gt;"",VLOOKUP(Q78,VRF_DX_KIT_OAU_DataList!$R78:$S127,2,FALSE),"")</f>
        <v/>
      </c>
    </row>
    <row r="79" spans="1:96" ht="13.9" customHeight="1" x14ac:dyDescent="0.15">
      <c r="A79" s="6">
        <v>78</v>
      </c>
      <c r="B79" s="6"/>
      <c r="C79" s="6"/>
      <c r="D79" s="7"/>
      <c r="E79" s="7"/>
      <c r="F79" s="6"/>
      <c r="G79" s="9"/>
      <c r="H79" s="9"/>
      <c r="I79" s="9"/>
      <c r="J79" s="9"/>
      <c r="K79" s="6"/>
      <c r="L79" s="9"/>
      <c r="M79" s="9"/>
      <c r="N79" s="6"/>
      <c r="O79" s="6"/>
      <c r="P79" s="6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8">
        <f t="shared" si="4"/>
        <v>0</v>
      </c>
      <c r="CB79" s="6" t="str">
        <f>IFERROR(VLOOKUP(CA79,VRF_DX_KIT_OAU_DataList!$A$2:$B$10,2,TRUE),"")</f>
        <v/>
      </c>
      <c r="CC79" s="6" t="str">
        <f>IFERROR(VLOOKUP(CA79,VRF_DX_KIT_OAU_DataList!$A$2:$C$4,3,TRUE),"")</f>
        <v/>
      </c>
      <c r="CD79" s="6">
        <f t="shared" si="5"/>
        <v>0</v>
      </c>
      <c r="CE79" s="10" t="str">
        <f>IFERROR(VLOOKUP(CA79,VRF_DX_KIT_OAU_DataList!$A$2:$D$10,4,TRUE),"")</f>
        <v/>
      </c>
      <c r="CF79" s="10" t="str">
        <f>IFERROR(VLOOKUP(CA79,VRF_DX_KIT_OAU_DataList!$A$2:$E$10,5,TRUE),"")</f>
        <v/>
      </c>
      <c r="CG79" s="10" t="str">
        <f>IFERROR(VLOOKUP(CA79,VRF_DX_KIT_OAU_DataList!A$10:$H79,6,TRUE),"")</f>
        <v/>
      </c>
      <c r="CH79" s="10" t="str">
        <f>IFERROR(VLOOKUP(CA79,VRF_DX_KIT_OAU_DataList!$A$2:$I$10,7,TRUE),"")</f>
        <v/>
      </c>
      <c r="CI79" s="10" t="str">
        <f>IFERROR(VLOOKUP(CA79,VRF_DX_KIT_OAU_DataList!$A$2:$P$10,8,TRUE),"")</f>
        <v/>
      </c>
      <c r="CJ79" s="10" t="str">
        <f>IFERROR(VLOOKUP(CA79,VRF_DX_KIT_OAU_DataList!$A$2:$P$10,9,TRUE),"")</f>
        <v/>
      </c>
      <c r="CK79" s="10" t="str">
        <f>IFERROR(VLOOKUP(CA79,VRF_DX_KIT_OAU_DataList!$A$2:$P$10,10,TRUE),"")</f>
        <v/>
      </c>
      <c r="CL79" s="10" t="str">
        <f>IFERROR(VLOOKUP(CA79,VRF_DX_KIT_OAU_DataList!$A$2:$P$10,11,TRUE),"")</f>
        <v/>
      </c>
      <c r="CM79" s="10" t="str">
        <f>IFERROR(VLOOKUP(CA79,VRF_DX_KIT_OAU_DataList!$A$2:$P$10,12,TRUE),"")</f>
        <v/>
      </c>
      <c r="CN79" s="10" t="str">
        <f>IFERROR(VLOOKUP(CA79,VRF_DX_KIT_OAU_DataList!$A$2:$P$10,13,TRUE),"")</f>
        <v/>
      </c>
      <c r="CO79" s="10" t="str">
        <f>IFERROR(VLOOKUP(CA79,VRF_DX_KIT_OAU_DataList!$A$2:$P$10,14,TRUE),"")</f>
        <v/>
      </c>
      <c r="CP79" s="10" t="str">
        <f>IFERROR(VLOOKUP(CA79,VRF_DX_KIT_OAU_DataList!$A$2:$P$10,15,TRUE),"")</f>
        <v/>
      </c>
      <c r="CQ79" s="10" t="str">
        <f>IFERROR(VLOOKUP(CA79,VRF_DX_KIT_OAU_DataList!$A$2:$P$10,16,TRUE),"")</f>
        <v/>
      </c>
      <c r="CR79" s="10" t="str">
        <f>IF(Q79&lt;&gt;"",VLOOKUP(Q79,VRF_DX_KIT_OAU_DataList!$R79:$S128,2,FALSE),"")</f>
        <v/>
      </c>
    </row>
    <row r="80" spans="1:96" ht="13.9" customHeight="1" x14ac:dyDescent="0.15">
      <c r="A80" s="6">
        <v>79</v>
      </c>
      <c r="B80" s="6"/>
      <c r="C80" s="6"/>
      <c r="D80" s="7"/>
      <c r="E80" s="7"/>
      <c r="F80" s="6"/>
      <c r="G80" s="9"/>
      <c r="H80" s="9"/>
      <c r="I80" s="9"/>
      <c r="J80" s="9"/>
      <c r="K80" s="6"/>
      <c r="L80" s="9"/>
      <c r="M80" s="9"/>
      <c r="N80" s="6"/>
      <c r="O80" s="6"/>
      <c r="P80" s="6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8">
        <f t="shared" si="4"/>
        <v>0</v>
      </c>
      <c r="CB80" s="6" t="str">
        <f>IFERROR(VLOOKUP(CA80,VRF_DX_KIT_OAU_DataList!$A$2:$B$10,2,TRUE),"")</f>
        <v/>
      </c>
      <c r="CC80" s="6" t="str">
        <f>IFERROR(VLOOKUP(CA80,VRF_DX_KIT_OAU_DataList!$A$2:$C$4,3,TRUE),"")</f>
        <v/>
      </c>
      <c r="CD80" s="6">
        <f t="shared" si="5"/>
        <v>0</v>
      </c>
      <c r="CE80" s="10" t="str">
        <f>IFERROR(VLOOKUP(CA80,VRF_DX_KIT_OAU_DataList!$A$2:$D$10,4,TRUE),"")</f>
        <v/>
      </c>
      <c r="CF80" s="10" t="str">
        <f>IFERROR(VLOOKUP(CA80,VRF_DX_KIT_OAU_DataList!$A$2:$E$10,5,TRUE),"")</f>
        <v/>
      </c>
      <c r="CG80" s="10" t="str">
        <f>IFERROR(VLOOKUP(CA80,VRF_DX_KIT_OAU_DataList!A$10:$H80,6,TRUE),"")</f>
        <v/>
      </c>
      <c r="CH80" s="10" t="str">
        <f>IFERROR(VLOOKUP(CA80,VRF_DX_KIT_OAU_DataList!$A$2:$I$10,7,TRUE),"")</f>
        <v/>
      </c>
      <c r="CI80" s="10" t="str">
        <f>IFERROR(VLOOKUP(CA80,VRF_DX_KIT_OAU_DataList!$A$2:$P$10,8,TRUE),"")</f>
        <v/>
      </c>
      <c r="CJ80" s="10" t="str">
        <f>IFERROR(VLOOKUP(CA80,VRF_DX_KIT_OAU_DataList!$A$2:$P$10,9,TRUE),"")</f>
        <v/>
      </c>
      <c r="CK80" s="10" t="str">
        <f>IFERROR(VLOOKUP(CA80,VRF_DX_KIT_OAU_DataList!$A$2:$P$10,10,TRUE),"")</f>
        <v/>
      </c>
      <c r="CL80" s="10" t="str">
        <f>IFERROR(VLOOKUP(CA80,VRF_DX_KIT_OAU_DataList!$A$2:$P$10,11,TRUE),"")</f>
        <v/>
      </c>
      <c r="CM80" s="10" t="str">
        <f>IFERROR(VLOOKUP(CA80,VRF_DX_KIT_OAU_DataList!$A$2:$P$10,12,TRUE),"")</f>
        <v/>
      </c>
      <c r="CN80" s="10" t="str">
        <f>IFERROR(VLOOKUP(CA80,VRF_DX_KIT_OAU_DataList!$A$2:$P$10,13,TRUE),"")</f>
        <v/>
      </c>
      <c r="CO80" s="10" t="str">
        <f>IFERROR(VLOOKUP(CA80,VRF_DX_KIT_OAU_DataList!$A$2:$P$10,14,TRUE),"")</f>
        <v/>
      </c>
      <c r="CP80" s="10" t="str">
        <f>IFERROR(VLOOKUP(CA80,VRF_DX_KIT_OAU_DataList!$A$2:$P$10,15,TRUE),"")</f>
        <v/>
      </c>
      <c r="CQ80" s="10" t="str">
        <f>IFERROR(VLOOKUP(CA80,VRF_DX_KIT_OAU_DataList!$A$2:$P$10,16,TRUE),"")</f>
        <v/>
      </c>
      <c r="CR80" s="10" t="str">
        <f>IF(Q80&lt;&gt;"",VLOOKUP(Q80,VRF_DX_KIT_OAU_DataList!$R80:$S129,2,FALSE),"")</f>
        <v/>
      </c>
    </row>
    <row r="81" spans="1:96" ht="13.9" customHeight="1" x14ac:dyDescent="0.15">
      <c r="A81" s="6">
        <v>80</v>
      </c>
      <c r="B81" s="6"/>
      <c r="C81" s="6"/>
      <c r="D81" s="7"/>
      <c r="E81" s="7"/>
      <c r="F81" s="6"/>
      <c r="G81" s="9"/>
      <c r="H81" s="9"/>
      <c r="I81" s="9"/>
      <c r="J81" s="9"/>
      <c r="K81" s="6"/>
      <c r="L81" s="9"/>
      <c r="M81" s="9"/>
      <c r="N81" s="6"/>
      <c r="O81" s="6"/>
      <c r="P81" s="6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8">
        <f t="shared" si="4"/>
        <v>0</v>
      </c>
      <c r="CB81" s="6" t="str">
        <f>IFERROR(VLOOKUP(CA81,VRF_DX_KIT_OAU_DataList!$A$2:$B$10,2,TRUE),"")</f>
        <v/>
      </c>
      <c r="CC81" s="6" t="str">
        <f>IFERROR(VLOOKUP(CA81,VRF_DX_KIT_OAU_DataList!$A$2:$C$4,3,TRUE),"")</f>
        <v/>
      </c>
      <c r="CD81" s="6">
        <f t="shared" si="5"/>
        <v>0</v>
      </c>
      <c r="CE81" s="10" t="str">
        <f>IFERROR(VLOOKUP(CA81,VRF_DX_KIT_OAU_DataList!$A$2:$D$10,4,TRUE),"")</f>
        <v/>
      </c>
      <c r="CF81" s="10" t="str">
        <f>IFERROR(VLOOKUP(CA81,VRF_DX_KIT_OAU_DataList!$A$2:$E$10,5,TRUE),"")</f>
        <v/>
      </c>
      <c r="CG81" s="10" t="str">
        <f>IFERROR(VLOOKUP(CA81,VRF_DX_KIT_OAU_DataList!A$10:$H81,6,TRUE),"")</f>
        <v/>
      </c>
      <c r="CH81" s="10" t="str">
        <f>IFERROR(VLOOKUP(CA81,VRF_DX_KIT_OAU_DataList!$A$2:$I$10,7,TRUE),"")</f>
        <v/>
      </c>
      <c r="CI81" s="10" t="str">
        <f>IFERROR(VLOOKUP(CA81,VRF_DX_KIT_OAU_DataList!$A$2:$P$10,8,TRUE),"")</f>
        <v/>
      </c>
      <c r="CJ81" s="10" t="str">
        <f>IFERROR(VLOOKUP(CA81,VRF_DX_KIT_OAU_DataList!$A$2:$P$10,9,TRUE),"")</f>
        <v/>
      </c>
      <c r="CK81" s="10" t="str">
        <f>IFERROR(VLOOKUP(CA81,VRF_DX_KIT_OAU_DataList!$A$2:$P$10,10,TRUE),"")</f>
        <v/>
      </c>
      <c r="CL81" s="10" t="str">
        <f>IFERROR(VLOOKUP(CA81,VRF_DX_KIT_OAU_DataList!$A$2:$P$10,11,TRUE),"")</f>
        <v/>
      </c>
      <c r="CM81" s="10" t="str">
        <f>IFERROR(VLOOKUP(CA81,VRF_DX_KIT_OAU_DataList!$A$2:$P$10,12,TRUE),"")</f>
        <v/>
      </c>
      <c r="CN81" s="10" t="str">
        <f>IFERROR(VLOOKUP(CA81,VRF_DX_KIT_OAU_DataList!$A$2:$P$10,13,TRUE),"")</f>
        <v/>
      </c>
      <c r="CO81" s="10" t="str">
        <f>IFERROR(VLOOKUP(CA81,VRF_DX_KIT_OAU_DataList!$A$2:$P$10,14,TRUE),"")</f>
        <v/>
      </c>
      <c r="CP81" s="10" t="str">
        <f>IFERROR(VLOOKUP(CA81,VRF_DX_KIT_OAU_DataList!$A$2:$P$10,15,TRUE),"")</f>
        <v/>
      </c>
      <c r="CQ81" s="10" t="str">
        <f>IFERROR(VLOOKUP(CA81,VRF_DX_KIT_OAU_DataList!$A$2:$P$10,16,TRUE),"")</f>
        <v/>
      </c>
      <c r="CR81" s="10" t="str">
        <f>IF(Q81&lt;&gt;"",VLOOKUP(Q81,VRF_DX_KIT_OAU_DataList!$R81:$S130,2,FALSE),"")</f>
        <v/>
      </c>
    </row>
    <row r="82" spans="1:96" ht="13.9" customHeight="1" x14ac:dyDescent="0.15">
      <c r="A82" s="6">
        <v>81</v>
      </c>
      <c r="B82" s="6"/>
      <c r="C82" s="6"/>
      <c r="D82" s="7"/>
      <c r="E82" s="7"/>
      <c r="F82" s="6"/>
      <c r="G82" s="9"/>
      <c r="H82" s="9"/>
      <c r="I82" s="9"/>
      <c r="J82" s="9"/>
      <c r="K82" s="6"/>
      <c r="L82" s="9"/>
      <c r="M82" s="9"/>
      <c r="N82" s="6"/>
      <c r="O82" s="6"/>
      <c r="P82" s="6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8">
        <f t="shared" si="4"/>
        <v>0</v>
      </c>
      <c r="CB82" s="6" t="str">
        <f>IFERROR(VLOOKUP(CA82,VRF_DX_KIT_OAU_DataList!$A$2:$B$10,2,TRUE),"")</f>
        <v/>
      </c>
      <c r="CC82" s="6" t="str">
        <f>IFERROR(VLOOKUP(CA82,VRF_DX_KIT_OAU_DataList!$A$2:$C$4,3,TRUE),"")</f>
        <v/>
      </c>
      <c r="CD82" s="6">
        <f t="shared" si="5"/>
        <v>0</v>
      </c>
      <c r="CE82" s="10" t="str">
        <f>IFERROR(VLOOKUP(CA82,VRF_DX_KIT_OAU_DataList!$A$2:$D$10,4,TRUE),"")</f>
        <v/>
      </c>
      <c r="CF82" s="10" t="str">
        <f>IFERROR(VLOOKUP(CA82,VRF_DX_KIT_OAU_DataList!$A$2:$E$10,5,TRUE),"")</f>
        <v/>
      </c>
      <c r="CG82" s="10" t="str">
        <f>IFERROR(VLOOKUP(CA82,VRF_DX_KIT_OAU_DataList!A$10:$H82,6,TRUE),"")</f>
        <v/>
      </c>
      <c r="CH82" s="10" t="str">
        <f>IFERROR(VLOOKUP(CA82,VRF_DX_KIT_OAU_DataList!$A$2:$I$10,7,TRUE),"")</f>
        <v/>
      </c>
      <c r="CI82" s="10" t="str">
        <f>IFERROR(VLOOKUP(CA82,VRF_DX_KIT_OAU_DataList!$A$2:$P$10,8,TRUE),"")</f>
        <v/>
      </c>
      <c r="CJ82" s="10" t="str">
        <f>IFERROR(VLOOKUP(CA82,VRF_DX_KIT_OAU_DataList!$A$2:$P$10,9,TRUE),"")</f>
        <v/>
      </c>
      <c r="CK82" s="10" t="str">
        <f>IFERROR(VLOOKUP(CA82,VRF_DX_KIT_OAU_DataList!$A$2:$P$10,10,TRUE),"")</f>
        <v/>
      </c>
      <c r="CL82" s="10" t="str">
        <f>IFERROR(VLOOKUP(CA82,VRF_DX_KIT_OAU_DataList!$A$2:$P$10,11,TRUE),"")</f>
        <v/>
      </c>
      <c r="CM82" s="10" t="str">
        <f>IFERROR(VLOOKUP(CA82,VRF_DX_KIT_OAU_DataList!$A$2:$P$10,12,TRUE),"")</f>
        <v/>
      </c>
      <c r="CN82" s="10" t="str">
        <f>IFERROR(VLOOKUP(CA82,VRF_DX_KIT_OAU_DataList!$A$2:$P$10,13,TRUE),"")</f>
        <v/>
      </c>
      <c r="CO82" s="10" t="str">
        <f>IFERROR(VLOOKUP(CA82,VRF_DX_KIT_OAU_DataList!$A$2:$P$10,14,TRUE),"")</f>
        <v/>
      </c>
      <c r="CP82" s="10" t="str">
        <f>IFERROR(VLOOKUP(CA82,VRF_DX_KIT_OAU_DataList!$A$2:$P$10,15,TRUE),"")</f>
        <v/>
      </c>
      <c r="CQ82" s="10" t="str">
        <f>IFERROR(VLOOKUP(CA82,VRF_DX_KIT_OAU_DataList!$A$2:$P$10,16,TRUE),"")</f>
        <v/>
      </c>
      <c r="CR82" s="10" t="str">
        <f>IF(Q82&lt;&gt;"",VLOOKUP(Q82,VRF_DX_KIT_OAU_DataList!$R82:$S131,2,FALSE),"")</f>
        <v/>
      </c>
    </row>
    <row r="83" spans="1:96" ht="13.9" customHeight="1" x14ac:dyDescent="0.15">
      <c r="A83" s="6">
        <v>82</v>
      </c>
      <c r="B83" s="6"/>
      <c r="C83" s="6"/>
      <c r="D83" s="7"/>
      <c r="E83" s="7"/>
      <c r="F83" s="6"/>
      <c r="G83" s="9"/>
      <c r="H83" s="9"/>
      <c r="I83" s="9"/>
      <c r="J83" s="9"/>
      <c r="K83" s="6"/>
      <c r="L83" s="9"/>
      <c r="M83" s="9"/>
      <c r="N83" s="6"/>
      <c r="O83" s="6"/>
      <c r="P83" s="6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8">
        <f t="shared" si="4"/>
        <v>0</v>
      </c>
      <c r="CB83" s="6" t="str">
        <f>IFERROR(VLOOKUP(CA83,VRF_DX_KIT_OAU_DataList!$A$2:$B$10,2,TRUE),"")</f>
        <v/>
      </c>
      <c r="CC83" s="6" t="str">
        <f>IFERROR(VLOOKUP(CA83,VRF_DX_KIT_OAU_DataList!$A$2:$C$4,3,TRUE),"")</f>
        <v/>
      </c>
      <c r="CD83" s="6">
        <f t="shared" si="5"/>
        <v>0</v>
      </c>
      <c r="CE83" s="10" t="str">
        <f>IFERROR(VLOOKUP(CA83,VRF_DX_KIT_OAU_DataList!$A$2:$D$10,4,TRUE),"")</f>
        <v/>
      </c>
      <c r="CF83" s="10" t="str">
        <f>IFERROR(VLOOKUP(CA83,VRF_DX_KIT_OAU_DataList!$A$2:$E$10,5,TRUE),"")</f>
        <v/>
      </c>
      <c r="CG83" s="10" t="str">
        <f>IFERROR(VLOOKUP(CA83,VRF_DX_KIT_OAU_DataList!A$10:$H83,6,TRUE),"")</f>
        <v/>
      </c>
      <c r="CH83" s="10" t="str">
        <f>IFERROR(VLOOKUP(CA83,VRF_DX_KIT_OAU_DataList!$A$2:$I$10,7,TRUE),"")</f>
        <v/>
      </c>
      <c r="CI83" s="10" t="str">
        <f>IFERROR(VLOOKUP(CA83,VRF_DX_KIT_OAU_DataList!$A$2:$P$10,8,TRUE),"")</f>
        <v/>
      </c>
      <c r="CJ83" s="10" t="str">
        <f>IFERROR(VLOOKUP(CA83,VRF_DX_KIT_OAU_DataList!$A$2:$P$10,9,TRUE),"")</f>
        <v/>
      </c>
      <c r="CK83" s="10" t="str">
        <f>IFERROR(VLOOKUP(CA83,VRF_DX_KIT_OAU_DataList!$A$2:$P$10,10,TRUE),"")</f>
        <v/>
      </c>
      <c r="CL83" s="10" t="str">
        <f>IFERROR(VLOOKUP(CA83,VRF_DX_KIT_OAU_DataList!$A$2:$P$10,11,TRUE),"")</f>
        <v/>
      </c>
      <c r="CM83" s="10" t="str">
        <f>IFERROR(VLOOKUP(CA83,VRF_DX_KIT_OAU_DataList!$A$2:$P$10,12,TRUE),"")</f>
        <v/>
      </c>
      <c r="CN83" s="10" t="str">
        <f>IFERROR(VLOOKUP(CA83,VRF_DX_KIT_OAU_DataList!$A$2:$P$10,13,TRUE),"")</f>
        <v/>
      </c>
      <c r="CO83" s="10" t="str">
        <f>IFERROR(VLOOKUP(CA83,VRF_DX_KIT_OAU_DataList!$A$2:$P$10,14,TRUE),"")</f>
        <v/>
      </c>
      <c r="CP83" s="10" t="str">
        <f>IFERROR(VLOOKUP(CA83,VRF_DX_KIT_OAU_DataList!$A$2:$P$10,15,TRUE),"")</f>
        <v/>
      </c>
      <c r="CQ83" s="10" t="str">
        <f>IFERROR(VLOOKUP(CA83,VRF_DX_KIT_OAU_DataList!$A$2:$P$10,16,TRUE),"")</f>
        <v/>
      </c>
      <c r="CR83" s="10" t="str">
        <f>IF(Q83&lt;&gt;"",VLOOKUP(Q83,VRF_DX_KIT_OAU_DataList!$R83:$S132,2,FALSE),"")</f>
        <v/>
      </c>
    </row>
    <row r="84" spans="1:96" ht="13.9" customHeight="1" x14ac:dyDescent="0.15">
      <c r="A84" s="6">
        <v>83</v>
      </c>
      <c r="B84" s="6"/>
      <c r="C84" s="6"/>
      <c r="D84" s="7"/>
      <c r="E84" s="7"/>
      <c r="F84" s="6"/>
      <c r="G84" s="9"/>
      <c r="H84" s="9"/>
      <c r="I84" s="9"/>
      <c r="J84" s="9"/>
      <c r="K84" s="6"/>
      <c r="L84" s="9"/>
      <c r="M84" s="9"/>
      <c r="N84" s="6"/>
      <c r="O84" s="6"/>
      <c r="P84" s="6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8">
        <f t="shared" si="4"/>
        <v>0</v>
      </c>
      <c r="CB84" s="6" t="str">
        <f>IFERROR(VLOOKUP(CA84,VRF_DX_KIT_OAU_DataList!$A$2:$B$10,2,TRUE),"")</f>
        <v/>
      </c>
      <c r="CC84" s="6" t="str">
        <f>IFERROR(VLOOKUP(CA84,VRF_DX_KIT_OAU_DataList!$A$2:$C$4,3,TRUE),"")</f>
        <v/>
      </c>
      <c r="CD84" s="6">
        <f t="shared" si="5"/>
        <v>0</v>
      </c>
      <c r="CE84" s="10" t="str">
        <f>IFERROR(VLOOKUP(CA84,VRF_DX_KIT_OAU_DataList!$A$2:$D$10,4,TRUE),"")</f>
        <v/>
      </c>
      <c r="CF84" s="10" t="str">
        <f>IFERROR(VLOOKUP(CA84,VRF_DX_KIT_OAU_DataList!$A$2:$E$10,5,TRUE),"")</f>
        <v/>
      </c>
      <c r="CG84" s="10" t="str">
        <f>IFERROR(VLOOKUP(CA84,VRF_DX_KIT_OAU_DataList!A$10:$H84,6,TRUE),"")</f>
        <v/>
      </c>
      <c r="CH84" s="10" t="str">
        <f>IFERROR(VLOOKUP(CA84,VRF_DX_KIT_OAU_DataList!$A$2:$I$10,7,TRUE),"")</f>
        <v/>
      </c>
      <c r="CI84" s="10" t="str">
        <f>IFERROR(VLOOKUP(CA84,VRF_DX_KIT_OAU_DataList!$A$2:$P$10,8,TRUE),"")</f>
        <v/>
      </c>
      <c r="CJ84" s="10" t="str">
        <f>IFERROR(VLOOKUP(CA84,VRF_DX_KIT_OAU_DataList!$A$2:$P$10,9,TRUE),"")</f>
        <v/>
      </c>
      <c r="CK84" s="10" t="str">
        <f>IFERROR(VLOOKUP(CA84,VRF_DX_KIT_OAU_DataList!$A$2:$P$10,10,TRUE),"")</f>
        <v/>
      </c>
      <c r="CL84" s="10" t="str">
        <f>IFERROR(VLOOKUP(CA84,VRF_DX_KIT_OAU_DataList!$A$2:$P$10,11,TRUE),"")</f>
        <v/>
      </c>
      <c r="CM84" s="10" t="str">
        <f>IFERROR(VLOOKUP(CA84,VRF_DX_KIT_OAU_DataList!$A$2:$P$10,12,TRUE),"")</f>
        <v/>
      </c>
      <c r="CN84" s="10" t="str">
        <f>IFERROR(VLOOKUP(CA84,VRF_DX_KIT_OAU_DataList!$A$2:$P$10,13,TRUE),"")</f>
        <v/>
      </c>
      <c r="CO84" s="10" t="str">
        <f>IFERROR(VLOOKUP(CA84,VRF_DX_KIT_OAU_DataList!$A$2:$P$10,14,TRUE),"")</f>
        <v/>
      </c>
      <c r="CP84" s="10" t="str">
        <f>IFERROR(VLOOKUP(CA84,VRF_DX_KIT_OAU_DataList!$A$2:$P$10,15,TRUE),"")</f>
        <v/>
      </c>
      <c r="CQ84" s="10" t="str">
        <f>IFERROR(VLOOKUP(CA84,VRF_DX_KIT_OAU_DataList!$A$2:$P$10,16,TRUE),"")</f>
        <v/>
      </c>
      <c r="CR84" s="10" t="str">
        <f>IF(Q84&lt;&gt;"",VLOOKUP(Q84,VRF_DX_KIT_OAU_DataList!$R84:$S133,2,FALSE),"")</f>
        <v/>
      </c>
    </row>
    <row r="85" spans="1:96" ht="13.9" customHeight="1" x14ac:dyDescent="0.15">
      <c r="A85" s="6">
        <v>84</v>
      </c>
      <c r="B85" s="6"/>
      <c r="C85" s="6"/>
      <c r="D85" s="7"/>
      <c r="E85" s="7"/>
      <c r="F85" s="6"/>
      <c r="G85" s="9"/>
      <c r="H85" s="9"/>
      <c r="I85" s="9"/>
      <c r="J85" s="9"/>
      <c r="K85" s="6"/>
      <c r="L85" s="9"/>
      <c r="M85" s="9"/>
      <c r="N85" s="6"/>
      <c r="O85" s="6"/>
      <c r="P85" s="6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8">
        <f t="shared" si="4"/>
        <v>0</v>
      </c>
      <c r="CB85" s="6" t="str">
        <f>IFERROR(VLOOKUP(CA85,VRF_DX_KIT_OAU_DataList!$A$2:$B$10,2,TRUE),"")</f>
        <v/>
      </c>
      <c r="CC85" s="6" t="str">
        <f>IFERROR(VLOOKUP(CA85,VRF_DX_KIT_OAU_DataList!$A$2:$C$4,3,TRUE),"")</f>
        <v/>
      </c>
      <c r="CD85" s="6">
        <f t="shared" si="5"/>
        <v>0</v>
      </c>
      <c r="CE85" s="10" t="str">
        <f>IFERROR(VLOOKUP(CA85,VRF_DX_KIT_OAU_DataList!$A$2:$D$10,4,TRUE),"")</f>
        <v/>
      </c>
      <c r="CF85" s="10" t="str">
        <f>IFERROR(VLOOKUP(CA85,VRF_DX_KIT_OAU_DataList!$A$2:$E$10,5,TRUE),"")</f>
        <v/>
      </c>
      <c r="CG85" s="10" t="str">
        <f>IFERROR(VLOOKUP(CA85,VRF_DX_KIT_OAU_DataList!A$10:$H85,6,TRUE),"")</f>
        <v/>
      </c>
      <c r="CH85" s="10" t="str">
        <f>IFERROR(VLOOKUP(CA85,VRF_DX_KIT_OAU_DataList!$A$2:$I$10,7,TRUE),"")</f>
        <v/>
      </c>
      <c r="CI85" s="10" t="str">
        <f>IFERROR(VLOOKUP(CA85,VRF_DX_KIT_OAU_DataList!$A$2:$P$10,8,TRUE),"")</f>
        <v/>
      </c>
      <c r="CJ85" s="10" t="str">
        <f>IFERROR(VLOOKUP(CA85,VRF_DX_KIT_OAU_DataList!$A$2:$P$10,9,TRUE),"")</f>
        <v/>
      </c>
      <c r="CK85" s="10" t="str">
        <f>IFERROR(VLOOKUP(CA85,VRF_DX_KIT_OAU_DataList!$A$2:$P$10,10,TRUE),"")</f>
        <v/>
      </c>
      <c r="CL85" s="10" t="str">
        <f>IFERROR(VLOOKUP(CA85,VRF_DX_KIT_OAU_DataList!$A$2:$P$10,11,TRUE),"")</f>
        <v/>
      </c>
      <c r="CM85" s="10" t="str">
        <f>IFERROR(VLOOKUP(CA85,VRF_DX_KIT_OAU_DataList!$A$2:$P$10,12,TRUE),"")</f>
        <v/>
      </c>
      <c r="CN85" s="10" t="str">
        <f>IFERROR(VLOOKUP(CA85,VRF_DX_KIT_OAU_DataList!$A$2:$P$10,13,TRUE),"")</f>
        <v/>
      </c>
      <c r="CO85" s="10" t="str">
        <f>IFERROR(VLOOKUP(CA85,VRF_DX_KIT_OAU_DataList!$A$2:$P$10,14,TRUE),"")</f>
        <v/>
      </c>
      <c r="CP85" s="10" t="str">
        <f>IFERROR(VLOOKUP(CA85,VRF_DX_KIT_OAU_DataList!$A$2:$P$10,15,TRUE),"")</f>
        <v/>
      </c>
      <c r="CQ85" s="10" t="str">
        <f>IFERROR(VLOOKUP(CA85,VRF_DX_KIT_OAU_DataList!$A$2:$P$10,16,TRUE),"")</f>
        <v/>
      </c>
      <c r="CR85" s="10" t="str">
        <f>IF(Q85&lt;&gt;"",VLOOKUP(Q85,VRF_DX_KIT_OAU_DataList!$R85:$S134,2,FALSE),"")</f>
        <v/>
      </c>
    </row>
    <row r="86" spans="1:96" ht="13.9" customHeight="1" x14ac:dyDescent="0.15">
      <c r="A86" s="6">
        <v>85</v>
      </c>
      <c r="B86" s="6"/>
      <c r="C86" s="6"/>
      <c r="D86" s="7"/>
      <c r="E86" s="7"/>
      <c r="F86" s="6"/>
      <c r="G86" s="9"/>
      <c r="H86" s="9"/>
      <c r="I86" s="9"/>
      <c r="J86" s="9"/>
      <c r="K86" s="6"/>
      <c r="L86" s="9"/>
      <c r="M86" s="9"/>
      <c r="N86" s="6"/>
      <c r="O86" s="6"/>
      <c r="P86" s="6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8">
        <f t="shared" si="4"/>
        <v>0</v>
      </c>
      <c r="CB86" s="6" t="str">
        <f>IFERROR(VLOOKUP(CA86,VRF_DX_KIT_OAU_DataList!$A$2:$B$10,2,TRUE),"")</f>
        <v/>
      </c>
      <c r="CC86" s="6" t="str">
        <f>IFERROR(VLOOKUP(CA86,VRF_DX_KIT_OAU_DataList!$A$2:$C$4,3,TRUE),"")</f>
        <v/>
      </c>
      <c r="CD86" s="6">
        <f t="shared" si="5"/>
        <v>0</v>
      </c>
      <c r="CE86" s="10" t="str">
        <f>IFERROR(VLOOKUP(CA86,VRF_DX_KIT_OAU_DataList!$A$2:$D$10,4,TRUE),"")</f>
        <v/>
      </c>
      <c r="CF86" s="10" t="str">
        <f>IFERROR(VLOOKUP(CA86,VRF_DX_KIT_OAU_DataList!$A$2:$E$10,5,TRUE),"")</f>
        <v/>
      </c>
      <c r="CG86" s="10" t="str">
        <f>IFERROR(VLOOKUP(CA86,VRF_DX_KIT_OAU_DataList!A$10:$H86,6,TRUE),"")</f>
        <v/>
      </c>
      <c r="CH86" s="10" t="str">
        <f>IFERROR(VLOOKUP(CA86,VRF_DX_KIT_OAU_DataList!$A$2:$I$10,7,TRUE),"")</f>
        <v/>
      </c>
      <c r="CI86" s="10" t="str">
        <f>IFERROR(VLOOKUP(CA86,VRF_DX_KIT_OAU_DataList!$A$2:$P$10,8,TRUE),"")</f>
        <v/>
      </c>
      <c r="CJ86" s="10" t="str">
        <f>IFERROR(VLOOKUP(CA86,VRF_DX_KIT_OAU_DataList!$A$2:$P$10,9,TRUE),"")</f>
        <v/>
      </c>
      <c r="CK86" s="10" t="str">
        <f>IFERROR(VLOOKUP(CA86,VRF_DX_KIT_OAU_DataList!$A$2:$P$10,10,TRUE),"")</f>
        <v/>
      </c>
      <c r="CL86" s="10" t="str">
        <f>IFERROR(VLOOKUP(CA86,VRF_DX_KIT_OAU_DataList!$A$2:$P$10,11,TRUE),"")</f>
        <v/>
      </c>
      <c r="CM86" s="10" t="str">
        <f>IFERROR(VLOOKUP(CA86,VRF_DX_KIT_OAU_DataList!$A$2:$P$10,12,TRUE),"")</f>
        <v/>
      </c>
      <c r="CN86" s="10" t="str">
        <f>IFERROR(VLOOKUP(CA86,VRF_DX_KIT_OAU_DataList!$A$2:$P$10,13,TRUE),"")</f>
        <v/>
      </c>
      <c r="CO86" s="10" t="str">
        <f>IFERROR(VLOOKUP(CA86,VRF_DX_KIT_OAU_DataList!$A$2:$P$10,14,TRUE),"")</f>
        <v/>
      </c>
      <c r="CP86" s="10" t="str">
        <f>IFERROR(VLOOKUP(CA86,VRF_DX_KIT_OAU_DataList!$A$2:$P$10,15,TRUE),"")</f>
        <v/>
      </c>
      <c r="CQ86" s="10" t="str">
        <f>IFERROR(VLOOKUP(CA86,VRF_DX_KIT_OAU_DataList!$A$2:$P$10,16,TRUE),"")</f>
        <v/>
      </c>
      <c r="CR86" s="10" t="str">
        <f>IF(Q86&lt;&gt;"",VLOOKUP(Q86,VRF_DX_KIT_OAU_DataList!$R86:$S135,2,FALSE),"")</f>
        <v/>
      </c>
    </row>
    <row r="87" spans="1:96" ht="13.9" customHeight="1" x14ac:dyDescent="0.15">
      <c r="A87" s="6">
        <v>86</v>
      </c>
      <c r="B87" s="6"/>
      <c r="C87" s="6"/>
      <c r="D87" s="7"/>
      <c r="E87" s="7"/>
      <c r="F87" s="6"/>
      <c r="G87" s="9"/>
      <c r="H87" s="9"/>
      <c r="I87" s="9"/>
      <c r="J87" s="9"/>
      <c r="K87" s="6"/>
      <c r="L87" s="9"/>
      <c r="M87" s="9"/>
      <c r="N87" s="6"/>
      <c r="O87" s="6"/>
      <c r="P87" s="6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8">
        <f t="shared" si="4"/>
        <v>0</v>
      </c>
      <c r="CB87" s="6" t="str">
        <f>IFERROR(VLOOKUP(CA87,VRF_DX_KIT_OAU_DataList!$A$2:$B$10,2,TRUE),"")</f>
        <v/>
      </c>
      <c r="CC87" s="6" t="str">
        <f>IFERROR(VLOOKUP(CA87,VRF_DX_KIT_OAU_DataList!$A$2:$C$4,3,TRUE),"")</f>
        <v/>
      </c>
      <c r="CD87" s="6">
        <f t="shared" si="5"/>
        <v>0</v>
      </c>
      <c r="CE87" s="10" t="str">
        <f>IFERROR(VLOOKUP(CA87,VRF_DX_KIT_OAU_DataList!$A$2:$D$10,4,TRUE),"")</f>
        <v/>
      </c>
      <c r="CF87" s="10" t="str">
        <f>IFERROR(VLOOKUP(CA87,VRF_DX_KIT_OAU_DataList!$A$2:$E$10,5,TRUE),"")</f>
        <v/>
      </c>
      <c r="CG87" s="10" t="str">
        <f>IFERROR(VLOOKUP(CA87,VRF_DX_KIT_OAU_DataList!A$10:$H87,6,TRUE),"")</f>
        <v/>
      </c>
      <c r="CH87" s="10" t="str">
        <f>IFERROR(VLOOKUP(CA87,VRF_DX_KIT_OAU_DataList!$A$2:$I$10,7,TRUE),"")</f>
        <v/>
      </c>
      <c r="CI87" s="10" t="str">
        <f>IFERROR(VLOOKUP(CA87,VRF_DX_KIT_OAU_DataList!$A$2:$P$10,8,TRUE),"")</f>
        <v/>
      </c>
      <c r="CJ87" s="10" t="str">
        <f>IFERROR(VLOOKUP(CA87,VRF_DX_KIT_OAU_DataList!$A$2:$P$10,9,TRUE),"")</f>
        <v/>
      </c>
      <c r="CK87" s="10" t="str">
        <f>IFERROR(VLOOKUP(CA87,VRF_DX_KIT_OAU_DataList!$A$2:$P$10,10,TRUE),"")</f>
        <v/>
      </c>
      <c r="CL87" s="10" t="str">
        <f>IFERROR(VLOOKUP(CA87,VRF_DX_KIT_OAU_DataList!$A$2:$P$10,11,TRUE),"")</f>
        <v/>
      </c>
      <c r="CM87" s="10" t="str">
        <f>IFERROR(VLOOKUP(CA87,VRF_DX_KIT_OAU_DataList!$A$2:$P$10,12,TRUE),"")</f>
        <v/>
      </c>
      <c r="CN87" s="10" t="str">
        <f>IFERROR(VLOOKUP(CA87,VRF_DX_KIT_OAU_DataList!$A$2:$P$10,13,TRUE),"")</f>
        <v/>
      </c>
      <c r="CO87" s="10" t="str">
        <f>IFERROR(VLOOKUP(CA87,VRF_DX_KIT_OAU_DataList!$A$2:$P$10,14,TRUE),"")</f>
        <v/>
      </c>
      <c r="CP87" s="10" t="str">
        <f>IFERROR(VLOOKUP(CA87,VRF_DX_KIT_OAU_DataList!$A$2:$P$10,15,TRUE),"")</f>
        <v/>
      </c>
      <c r="CQ87" s="10" t="str">
        <f>IFERROR(VLOOKUP(CA87,VRF_DX_KIT_OAU_DataList!$A$2:$P$10,16,TRUE),"")</f>
        <v/>
      </c>
      <c r="CR87" s="10" t="str">
        <f>IF(Q87&lt;&gt;"",VLOOKUP(Q87,VRF_DX_KIT_OAU_DataList!$R87:$S136,2,FALSE),"")</f>
        <v/>
      </c>
    </row>
    <row r="88" spans="1:96" ht="13.9" customHeight="1" x14ac:dyDescent="0.15">
      <c r="A88" s="6">
        <v>87</v>
      </c>
      <c r="B88" s="6"/>
      <c r="C88" s="6"/>
      <c r="D88" s="7"/>
      <c r="E88" s="7"/>
      <c r="F88" s="6"/>
      <c r="G88" s="9"/>
      <c r="H88" s="9"/>
      <c r="I88" s="9"/>
      <c r="J88" s="9"/>
      <c r="K88" s="6"/>
      <c r="L88" s="9"/>
      <c r="M88" s="9"/>
      <c r="N88" s="6"/>
      <c r="O88" s="6"/>
      <c r="P88" s="6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8">
        <f t="shared" si="4"/>
        <v>0</v>
      </c>
      <c r="CB88" s="6" t="str">
        <f>IFERROR(VLOOKUP(CA88,VRF_DX_KIT_OAU_DataList!$A$2:$B$10,2,TRUE),"")</f>
        <v/>
      </c>
      <c r="CC88" s="6" t="str">
        <f>IFERROR(VLOOKUP(CA88,VRF_DX_KIT_OAU_DataList!$A$2:$C$4,3,TRUE),"")</f>
        <v/>
      </c>
      <c r="CD88" s="6">
        <f t="shared" si="5"/>
        <v>0</v>
      </c>
      <c r="CE88" s="10" t="str">
        <f>IFERROR(VLOOKUP(CA88,VRF_DX_KIT_OAU_DataList!$A$2:$D$10,4,TRUE),"")</f>
        <v/>
      </c>
      <c r="CF88" s="10" t="str">
        <f>IFERROR(VLOOKUP(CA88,VRF_DX_KIT_OAU_DataList!$A$2:$E$10,5,TRUE),"")</f>
        <v/>
      </c>
      <c r="CG88" s="10" t="str">
        <f>IFERROR(VLOOKUP(CA88,VRF_DX_KIT_OAU_DataList!A$10:$H88,6,TRUE),"")</f>
        <v/>
      </c>
      <c r="CH88" s="10" t="str">
        <f>IFERROR(VLOOKUP(CA88,VRF_DX_KIT_OAU_DataList!$A$2:$I$10,7,TRUE),"")</f>
        <v/>
      </c>
      <c r="CI88" s="10" t="str">
        <f>IFERROR(VLOOKUP(CA88,VRF_DX_KIT_OAU_DataList!$A$2:$P$10,8,TRUE),"")</f>
        <v/>
      </c>
      <c r="CJ88" s="10" t="str">
        <f>IFERROR(VLOOKUP(CA88,VRF_DX_KIT_OAU_DataList!$A$2:$P$10,9,TRUE),"")</f>
        <v/>
      </c>
      <c r="CK88" s="10" t="str">
        <f>IFERROR(VLOOKUP(CA88,VRF_DX_KIT_OAU_DataList!$A$2:$P$10,10,TRUE),"")</f>
        <v/>
      </c>
      <c r="CL88" s="10" t="str">
        <f>IFERROR(VLOOKUP(CA88,VRF_DX_KIT_OAU_DataList!$A$2:$P$10,11,TRUE),"")</f>
        <v/>
      </c>
      <c r="CM88" s="10" t="str">
        <f>IFERROR(VLOOKUP(CA88,VRF_DX_KIT_OAU_DataList!$A$2:$P$10,12,TRUE),"")</f>
        <v/>
      </c>
      <c r="CN88" s="10" t="str">
        <f>IFERROR(VLOOKUP(CA88,VRF_DX_KIT_OAU_DataList!$A$2:$P$10,13,TRUE),"")</f>
        <v/>
      </c>
      <c r="CO88" s="10" t="str">
        <f>IFERROR(VLOOKUP(CA88,VRF_DX_KIT_OAU_DataList!$A$2:$P$10,14,TRUE),"")</f>
        <v/>
      </c>
      <c r="CP88" s="10" t="str">
        <f>IFERROR(VLOOKUP(CA88,VRF_DX_KIT_OAU_DataList!$A$2:$P$10,15,TRUE),"")</f>
        <v/>
      </c>
      <c r="CQ88" s="10" t="str">
        <f>IFERROR(VLOOKUP(CA88,VRF_DX_KIT_OAU_DataList!$A$2:$P$10,16,TRUE),"")</f>
        <v/>
      </c>
      <c r="CR88" s="10" t="str">
        <f>IF(Q88&lt;&gt;"",VLOOKUP(Q88,VRF_DX_KIT_OAU_DataList!$R88:$S137,2,FALSE),"")</f>
        <v/>
      </c>
    </row>
    <row r="89" spans="1:96" ht="13.9" customHeight="1" x14ac:dyDescent="0.15">
      <c r="A89" s="6">
        <v>88</v>
      </c>
      <c r="B89" s="6"/>
      <c r="C89" s="6"/>
      <c r="D89" s="7"/>
      <c r="E89" s="7"/>
      <c r="F89" s="6"/>
      <c r="G89" s="9"/>
      <c r="H89" s="9"/>
      <c r="I89" s="9"/>
      <c r="J89" s="9"/>
      <c r="K89" s="6"/>
      <c r="L89" s="9"/>
      <c r="M89" s="9"/>
      <c r="N89" s="6"/>
      <c r="O89" s="6"/>
      <c r="P89" s="6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8">
        <f t="shared" si="4"/>
        <v>0</v>
      </c>
      <c r="CB89" s="6" t="str">
        <f>IFERROR(VLOOKUP(CA89,VRF_DX_KIT_OAU_DataList!$A$2:$B$10,2,TRUE),"")</f>
        <v/>
      </c>
      <c r="CC89" s="6" t="str">
        <f>IFERROR(VLOOKUP(CA89,VRF_DX_KIT_OAU_DataList!$A$2:$C$4,3,TRUE),"")</f>
        <v/>
      </c>
      <c r="CD89" s="6">
        <f t="shared" si="5"/>
        <v>0</v>
      </c>
      <c r="CE89" s="10" t="str">
        <f>IFERROR(VLOOKUP(CA89,VRF_DX_KIT_OAU_DataList!$A$2:$D$10,4,TRUE),"")</f>
        <v/>
      </c>
      <c r="CF89" s="10" t="str">
        <f>IFERROR(VLOOKUP(CA89,VRF_DX_KIT_OAU_DataList!$A$2:$E$10,5,TRUE),"")</f>
        <v/>
      </c>
      <c r="CG89" s="10" t="str">
        <f>IFERROR(VLOOKUP(CA89,VRF_DX_KIT_OAU_DataList!A$10:$H89,6,TRUE),"")</f>
        <v/>
      </c>
      <c r="CH89" s="10" t="str">
        <f>IFERROR(VLOOKUP(CA89,VRF_DX_KIT_OAU_DataList!$A$2:$I$10,7,TRUE),"")</f>
        <v/>
      </c>
      <c r="CI89" s="10" t="str">
        <f>IFERROR(VLOOKUP(CA89,VRF_DX_KIT_OAU_DataList!$A$2:$P$10,8,TRUE),"")</f>
        <v/>
      </c>
      <c r="CJ89" s="10" t="str">
        <f>IFERROR(VLOOKUP(CA89,VRF_DX_KIT_OAU_DataList!$A$2:$P$10,9,TRUE),"")</f>
        <v/>
      </c>
      <c r="CK89" s="10" t="str">
        <f>IFERROR(VLOOKUP(CA89,VRF_DX_KIT_OAU_DataList!$A$2:$P$10,10,TRUE),"")</f>
        <v/>
      </c>
      <c r="CL89" s="10" t="str">
        <f>IFERROR(VLOOKUP(CA89,VRF_DX_KIT_OAU_DataList!$A$2:$P$10,11,TRUE),"")</f>
        <v/>
      </c>
      <c r="CM89" s="10" t="str">
        <f>IFERROR(VLOOKUP(CA89,VRF_DX_KIT_OAU_DataList!$A$2:$P$10,12,TRUE),"")</f>
        <v/>
      </c>
      <c r="CN89" s="10" t="str">
        <f>IFERROR(VLOOKUP(CA89,VRF_DX_KIT_OAU_DataList!$A$2:$P$10,13,TRUE),"")</f>
        <v/>
      </c>
      <c r="CO89" s="10" t="str">
        <f>IFERROR(VLOOKUP(CA89,VRF_DX_KIT_OAU_DataList!$A$2:$P$10,14,TRUE),"")</f>
        <v/>
      </c>
      <c r="CP89" s="10" t="str">
        <f>IFERROR(VLOOKUP(CA89,VRF_DX_KIT_OAU_DataList!$A$2:$P$10,15,TRUE),"")</f>
        <v/>
      </c>
      <c r="CQ89" s="10" t="str">
        <f>IFERROR(VLOOKUP(CA89,VRF_DX_KIT_OAU_DataList!$A$2:$P$10,16,TRUE),"")</f>
        <v/>
      </c>
      <c r="CR89" s="10" t="str">
        <f>IF(Q89&lt;&gt;"",VLOOKUP(Q89,VRF_DX_KIT_OAU_DataList!$R89:$S138,2,FALSE),"")</f>
        <v/>
      </c>
    </row>
    <row r="90" spans="1:96" ht="13.9" customHeight="1" x14ac:dyDescent="0.15">
      <c r="A90" s="6">
        <v>89</v>
      </c>
      <c r="B90" s="6"/>
      <c r="C90" s="6"/>
      <c r="D90" s="7"/>
      <c r="E90" s="7"/>
      <c r="F90" s="6"/>
      <c r="G90" s="9"/>
      <c r="H90" s="9"/>
      <c r="I90" s="9"/>
      <c r="J90" s="9"/>
      <c r="K90" s="6"/>
      <c r="L90" s="9"/>
      <c r="M90" s="9"/>
      <c r="N90" s="6"/>
      <c r="O90" s="6"/>
      <c r="P90" s="6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8">
        <f t="shared" si="4"/>
        <v>0</v>
      </c>
      <c r="CB90" s="6" t="str">
        <f>IFERROR(VLOOKUP(CA90,VRF_DX_KIT_OAU_DataList!$A$2:$B$10,2,TRUE),"")</f>
        <v/>
      </c>
      <c r="CC90" s="6" t="str">
        <f>IFERROR(VLOOKUP(CA90,VRF_DX_KIT_OAU_DataList!$A$2:$C$4,3,TRUE),"")</f>
        <v/>
      </c>
      <c r="CD90" s="6">
        <f t="shared" si="5"/>
        <v>0</v>
      </c>
      <c r="CE90" s="10" t="str">
        <f>IFERROR(VLOOKUP(CA90,VRF_DX_KIT_OAU_DataList!$A$2:$D$10,4,TRUE),"")</f>
        <v/>
      </c>
      <c r="CF90" s="10" t="str">
        <f>IFERROR(VLOOKUP(CA90,VRF_DX_KIT_OAU_DataList!$A$2:$E$10,5,TRUE),"")</f>
        <v/>
      </c>
      <c r="CG90" s="10" t="str">
        <f>IFERROR(VLOOKUP(CA90,VRF_DX_KIT_OAU_DataList!A$10:$H90,6,TRUE),"")</f>
        <v/>
      </c>
      <c r="CH90" s="10" t="str">
        <f>IFERROR(VLOOKUP(CA90,VRF_DX_KIT_OAU_DataList!$A$2:$I$10,7,TRUE),"")</f>
        <v/>
      </c>
      <c r="CI90" s="10" t="str">
        <f>IFERROR(VLOOKUP(CA90,VRF_DX_KIT_OAU_DataList!$A$2:$P$10,8,TRUE),"")</f>
        <v/>
      </c>
      <c r="CJ90" s="10" t="str">
        <f>IFERROR(VLOOKUP(CA90,VRF_DX_KIT_OAU_DataList!$A$2:$P$10,9,TRUE),"")</f>
        <v/>
      </c>
      <c r="CK90" s="10" t="str">
        <f>IFERROR(VLOOKUP(CA90,VRF_DX_KIT_OAU_DataList!$A$2:$P$10,10,TRUE),"")</f>
        <v/>
      </c>
      <c r="CL90" s="10" t="str">
        <f>IFERROR(VLOOKUP(CA90,VRF_DX_KIT_OAU_DataList!$A$2:$P$10,11,TRUE),"")</f>
        <v/>
      </c>
      <c r="CM90" s="10" t="str">
        <f>IFERROR(VLOOKUP(CA90,VRF_DX_KIT_OAU_DataList!$A$2:$P$10,12,TRUE),"")</f>
        <v/>
      </c>
      <c r="CN90" s="10" t="str">
        <f>IFERROR(VLOOKUP(CA90,VRF_DX_KIT_OAU_DataList!$A$2:$P$10,13,TRUE),"")</f>
        <v/>
      </c>
      <c r="CO90" s="10" t="str">
        <f>IFERROR(VLOOKUP(CA90,VRF_DX_KIT_OAU_DataList!$A$2:$P$10,14,TRUE),"")</f>
        <v/>
      </c>
      <c r="CP90" s="10" t="str">
        <f>IFERROR(VLOOKUP(CA90,VRF_DX_KIT_OAU_DataList!$A$2:$P$10,15,TRUE),"")</f>
        <v/>
      </c>
      <c r="CQ90" s="10" t="str">
        <f>IFERROR(VLOOKUP(CA90,VRF_DX_KIT_OAU_DataList!$A$2:$P$10,16,TRUE),"")</f>
        <v/>
      </c>
      <c r="CR90" s="10" t="str">
        <f>IF(Q90&lt;&gt;"",VLOOKUP(Q90,VRF_DX_KIT_OAU_DataList!$R90:$S139,2,FALSE),"")</f>
        <v/>
      </c>
    </row>
    <row r="91" spans="1:96" ht="13.9" customHeight="1" x14ac:dyDescent="0.15">
      <c r="A91" s="6">
        <v>90</v>
      </c>
      <c r="B91" s="6"/>
      <c r="C91" s="6"/>
      <c r="D91" s="7"/>
      <c r="E91" s="7"/>
      <c r="F91" s="6"/>
      <c r="G91" s="9"/>
      <c r="H91" s="9"/>
      <c r="I91" s="9"/>
      <c r="J91" s="9"/>
      <c r="K91" s="6"/>
      <c r="L91" s="9"/>
      <c r="M91" s="9"/>
      <c r="N91" s="6"/>
      <c r="O91" s="6"/>
      <c r="P91" s="6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8">
        <f t="shared" si="4"/>
        <v>0</v>
      </c>
      <c r="CB91" s="6" t="str">
        <f>IFERROR(VLOOKUP(CA91,VRF_DX_KIT_OAU_DataList!$A$2:$B$10,2,TRUE),"")</f>
        <v/>
      </c>
      <c r="CC91" s="6" t="str">
        <f>IFERROR(VLOOKUP(CA91,VRF_DX_KIT_OAU_DataList!$A$2:$C$4,3,TRUE),"")</f>
        <v/>
      </c>
      <c r="CD91" s="6">
        <f t="shared" si="5"/>
        <v>0</v>
      </c>
      <c r="CE91" s="10" t="str">
        <f>IFERROR(VLOOKUP(CA91,VRF_DX_KIT_OAU_DataList!$A$2:$D$10,4,TRUE),"")</f>
        <v/>
      </c>
      <c r="CF91" s="10" t="str">
        <f>IFERROR(VLOOKUP(CA91,VRF_DX_KIT_OAU_DataList!$A$2:$E$10,5,TRUE),"")</f>
        <v/>
      </c>
      <c r="CG91" s="10" t="str">
        <f>IFERROR(VLOOKUP(CA91,VRF_DX_KIT_OAU_DataList!A$10:$H91,6,TRUE),"")</f>
        <v/>
      </c>
      <c r="CH91" s="10" t="str">
        <f>IFERROR(VLOOKUP(CA91,VRF_DX_KIT_OAU_DataList!$A$2:$I$10,7,TRUE),"")</f>
        <v/>
      </c>
      <c r="CI91" s="10" t="str">
        <f>IFERROR(VLOOKUP(CA91,VRF_DX_KIT_OAU_DataList!$A$2:$P$10,8,TRUE),"")</f>
        <v/>
      </c>
      <c r="CJ91" s="10" t="str">
        <f>IFERROR(VLOOKUP(CA91,VRF_DX_KIT_OAU_DataList!$A$2:$P$10,9,TRUE),"")</f>
        <v/>
      </c>
      <c r="CK91" s="10" t="str">
        <f>IFERROR(VLOOKUP(CA91,VRF_DX_KIT_OAU_DataList!$A$2:$P$10,10,TRUE),"")</f>
        <v/>
      </c>
      <c r="CL91" s="10" t="str">
        <f>IFERROR(VLOOKUP(CA91,VRF_DX_KIT_OAU_DataList!$A$2:$P$10,11,TRUE),"")</f>
        <v/>
      </c>
      <c r="CM91" s="10" t="str">
        <f>IFERROR(VLOOKUP(CA91,VRF_DX_KIT_OAU_DataList!$A$2:$P$10,12,TRUE),"")</f>
        <v/>
      </c>
      <c r="CN91" s="10" t="str">
        <f>IFERROR(VLOOKUP(CA91,VRF_DX_KIT_OAU_DataList!$A$2:$P$10,13,TRUE),"")</f>
        <v/>
      </c>
      <c r="CO91" s="10" t="str">
        <f>IFERROR(VLOOKUP(CA91,VRF_DX_KIT_OAU_DataList!$A$2:$P$10,14,TRUE),"")</f>
        <v/>
      </c>
      <c r="CP91" s="10" t="str">
        <f>IFERROR(VLOOKUP(CA91,VRF_DX_KIT_OAU_DataList!$A$2:$P$10,15,TRUE),"")</f>
        <v/>
      </c>
      <c r="CQ91" s="10" t="str">
        <f>IFERROR(VLOOKUP(CA91,VRF_DX_KIT_OAU_DataList!$A$2:$P$10,16,TRUE),"")</f>
        <v/>
      </c>
      <c r="CR91" s="10" t="str">
        <f>IF(Q91&lt;&gt;"",VLOOKUP(Q91,VRF_DX_KIT_OAU_DataList!$R91:$S140,2,FALSE),"")</f>
        <v/>
      </c>
    </row>
    <row r="92" spans="1:96" ht="13.9" customHeight="1" x14ac:dyDescent="0.15">
      <c r="A92" s="6">
        <v>91</v>
      </c>
      <c r="B92" s="6"/>
      <c r="C92" s="6"/>
      <c r="D92" s="7"/>
      <c r="E92" s="7"/>
      <c r="F92" s="6"/>
      <c r="G92" s="9"/>
      <c r="H92" s="9"/>
      <c r="I92" s="9"/>
      <c r="J92" s="9"/>
      <c r="K92" s="6"/>
      <c r="L92" s="9"/>
      <c r="M92" s="9"/>
      <c r="N92" s="6"/>
      <c r="O92" s="6"/>
      <c r="P92" s="6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8">
        <f t="shared" si="4"/>
        <v>0</v>
      </c>
      <c r="CB92" s="6" t="str">
        <f>IFERROR(VLOOKUP(CA92,VRF_DX_KIT_OAU_DataList!$A$2:$B$10,2,TRUE),"")</f>
        <v/>
      </c>
      <c r="CC92" s="6" t="str">
        <f>IFERROR(VLOOKUP(CA92,VRF_DX_KIT_OAU_DataList!$A$2:$C$4,3,TRUE),"")</f>
        <v/>
      </c>
      <c r="CD92" s="6">
        <f t="shared" si="5"/>
        <v>0</v>
      </c>
      <c r="CE92" s="10" t="str">
        <f>IFERROR(VLOOKUP(CA92,VRF_DX_KIT_OAU_DataList!$A$2:$D$10,4,TRUE),"")</f>
        <v/>
      </c>
      <c r="CF92" s="10" t="str">
        <f>IFERROR(VLOOKUP(CA92,VRF_DX_KIT_OAU_DataList!$A$2:$E$10,5,TRUE),"")</f>
        <v/>
      </c>
      <c r="CG92" s="10" t="str">
        <f>IFERROR(VLOOKUP(CA92,VRF_DX_KIT_OAU_DataList!A$10:$H92,6,TRUE),"")</f>
        <v/>
      </c>
      <c r="CH92" s="10" t="str">
        <f>IFERROR(VLOOKUP(CA92,VRF_DX_KIT_OAU_DataList!$A$2:$I$10,7,TRUE),"")</f>
        <v/>
      </c>
      <c r="CI92" s="10" t="str">
        <f>IFERROR(VLOOKUP(CA92,VRF_DX_KIT_OAU_DataList!$A$2:$P$10,8,TRUE),"")</f>
        <v/>
      </c>
      <c r="CJ92" s="10" t="str">
        <f>IFERROR(VLOOKUP(CA92,VRF_DX_KIT_OAU_DataList!$A$2:$P$10,9,TRUE),"")</f>
        <v/>
      </c>
      <c r="CK92" s="10" t="str">
        <f>IFERROR(VLOOKUP(CA92,VRF_DX_KIT_OAU_DataList!$A$2:$P$10,10,TRUE),"")</f>
        <v/>
      </c>
      <c r="CL92" s="10" t="str">
        <f>IFERROR(VLOOKUP(CA92,VRF_DX_KIT_OAU_DataList!$A$2:$P$10,11,TRUE),"")</f>
        <v/>
      </c>
      <c r="CM92" s="10" t="str">
        <f>IFERROR(VLOOKUP(CA92,VRF_DX_KIT_OAU_DataList!$A$2:$P$10,12,TRUE),"")</f>
        <v/>
      </c>
      <c r="CN92" s="10" t="str">
        <f>IFERROR(VLOOKUP(CA92,VRF_DX_KIT_OAU_DataList!$A$2:$P$10,13,TRUE),"")</f>
        <v/>
      </c>
      <c r="CO92" s="10" t="str">
        <f>IFERROR(VLOOKUP(CA92,VRF_DX_KIT_OAU_DataList!$A$2:$P$10,14,TRUE),"")</f>
        <v/>
      </c>
      <c r="CP92" s="10" t="str">
        <f>IFERROR(VLOOKUP(CA92,VRF_DX_KIT_OAU_DataList!$A$2:$P$10,15,TRUE),"")</f>
        <v/>
      </c>
      <c r="CQ92" s="10" t="str">
        <f>IFERROR(VLOOKUP(CA92,VRF_DX_KIT_OAU_DataList!$A$2:$P$10,16,TRUE),"")</f>
        <v/>
      </c>
      <c r="CR92" s="10" t="str">
        <f>IF(Q92&lt;&gt;"",VLOOKUP(Q92,VRF_DX_KIT_OAU_DataList!$R92:$S141,2,FALSE),"")</f>
        <v/>
      </c>
    </row>
    <row r="93" spans="1:96" ht="13.9" customHeight="1" x14ac:dyDescent="0.15">
      <c r="A93" s="6">
        <v>92</v>
      </c>
      <c r="B93" s="6"/>
      <c r="C93" s="6"/>
      <c r="D93" s="7"/>
      <c r="E93" s="7"/>
      <c r="F93" s="6"/>
      <c r="G93" s="9"/>
      <c r="H93" s="9"/>
      <c r="I93" s="9"/>
      <c r="J93" s="9"/>
      <c r="K93" s="6"/>
      <c r="L93" s="9"/>
      <c r="M93" s="9"/>
      <c r="N93" s="6"/>
      <c r="O93" s="6"/>
      <c r="P93" s="6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8">
        <f t="shared" si="4"/>
        <v>0</v>
      </c>
      <c r="CB93" s="6" t="str">
        <f>IFERROR(VLOOKUP(CA93,VRF_DX_KIT_OAU_DataList!$A$2:$B$10,2,TRUE),"")</f>
        <v/>
      </c>
      <c r="CC93" s="6" t="str">
        <f>IFERROR(VLOOKUP(CA93,VRF_DX_KIT_OAU_DataList!$A$2:$C$4,3,TRUE),"")</f>
        <v/>
      </c>
      <c r="CD93" s="6">
        <f t="shared" si="5"/>
        <v>0</v>
      </c>
      <c r="CE93" s="10" t="str">
        <f>IFERROR(VLOOKUP(CA93,VRF_DX_KIT_OAU_DataList!$A$2:$D$10,4,TRUE),"")</f>
        <v/>
      </c>
      <c r="CF93" s="10" t="str">
        <f>IFERROR(VLOOKUP(CA93,VRF_DX_KIT_OAU_DataList!$A$2:$E$10,5,TRUE),"")</f>
        <v/>
      </c>
      <c r="CG93" s="10" t="str">
        <f>IFERROR(VLOOKUP(CA93,VRF_DX_KIT_OAU_DataList!A$10:$H93,6,TRUE),"")</f>
        <v/>
      </c>
      <c r="CH93" s="10" t="str">
        <f>IFERROR(VLOOKUP(CA93,VRF_DX_KIT_OAU_DataList!$A$2:$I$10,7,TRUE),"")</f>
        <v/>
      </c>
      <c r="CI93" s="10" t="str">
        <f>IFERROR(VLOOKUP(CA93,VRF_DX_KIT_OAU_DataList!$A$2:$P$10,8,TRUE),"")</f>
        <v/>
      </c>
      <c r="CJ93" s="10" t="str">
        <f>IFERROR(VLOOKUP(CA93,VRF_DX_KIT_OAU_DataList!$A$2:$P$10,9,TRUE),"")</f>
        <v/>
      </c>
      <c r="CK93" s="10" t="str">
        <f>IFERROR(VLOOKUP(CA93,VRF_DX_KIT_OAU_DataList!$A$2:$P$10,10,TRUE),"")</f>
        <v/>
      </c>
      <c r="CL93" s="10" t="str">
        <f>IFERROR(VLOOKUP(CA93,VRF_DX_KIT_OAU_DataList!$A$2:$P$10,11,TRUE),"")</f>
        <v/>
      </c>
      <c r="CM93" s="10" t="str">
        <f>IFERROR(VLOOKUP(CA93,VRF_DX_KIT_OAU_DataList!$A$2:$P$10,12,TRUE),"")</f>
        <v/>
      </c>
      <c r="CN93" s="10" t="str">
        <f>IFERROR(VLOOKUP(CA93,VRF_DX_KIT_OAU_DataList!$A$2:$P$10,13,TRUE),"")</f>
        <v/>
      </c>
      <c r="CO93" s="10" t="str">
        <f>IFERROR(VLOOKUP(CA93,VRF_DX_KIT_OAU_DataList!$A$2:$P$10,14,TRUE),"")</f>
        <v/>
      </c>
      <c r="CP93" s="10" t="str">
        <f>IFERROR(VLOOKUP(CA93,VRF_DX_KIT_OAU_DataList!$A$2:$P$10,15,TRUE),"")</f>
        <v/>
      </c>
      <c r="CQ93" s="10" t="str">
        <f>IFERROR(VLOOKUP(CA93,VRF_DX_KIT_OAU_DataList!$A$2:$P$10,16,TRUE),"")</f>
        <v/>
      </c>
      <c r="CR93" s="10" t="str">
        <f>IF(Q93&lt;&gt;"",VLOOKUP(Q93,VRF_DX_KIT_OAU_DataList!$R93:$S142,2,FALSE),"")</f>
        <v/>
      </c>
    </row>
    <row r="94" spans="1:96" ht="13.9" customHeight="1" x14ac:dyDescent="0.15">
      <c r="A94" s="6">
        <v>93</v>
      </c>
      <c r="B94" s="6"/>
      <c r="C94" s="6"/>
      <c r="D94" s="7"/>
      <c r="E94" s="7"/>
      <c r="F94" s="6"/>
      <c r="G94" s="9"/>
      <c r="H94" s="9"/>
      <c r="I94" s="9"/>
      <c r="J94" s="9"/>
      <c r="K94" s="6"/>
      <c r="L94" s="9"/>
      <c r="M94" s="9"/>
      <c r="N94" s="6"/>
      <c r="O94" s="6"/>
      <c r="P94" s="6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8">
        <f t="shared" si="4"/>
        <v>0</v>
      </c>
      <c r="CB94" s="6" t="str">
        <f>IFERROR(VLOOKUP(CA94,VRF_DX_KIT_OAU_DataList!$A$2:$B$10,2,TRUE),"")</f>
        <v/>
      </c>
      <c r="CC94" s="6" t="str">
        <f>IFERROR(VLOOKUP(CA94,VRF_DX_KIT_OAU_DataList!$A$2:$C$4,3,TRUE),"")</f>
        <v/>
      </c>
      <c r="CD94" s="6">
        <f t="shared" si="5"/>
        <v>0</v>
      </c>
      <c r="CE94" s="10" t="str">
        <f>IFERROR(VLOOKUP(CA94,VRF_DX_KIT_OAU_DataList!$A$2:$D$10,4,TRUE),"")</f>
        <v/>
      </c>
      <c r="CF94" s="10" t="str">
        <f>IFERROR(VLOOKUP(CA94,VRF_DX_KIT_OAU_DataList!$A$2:$E$10,5,TRUE),"")</f>
        <v/>
      </c>
      <c r="CG94" s="10" t="str">
        <f>IFERROR(VLOOKUP(CA94,VRF_DX_KIT_OAU_DataList!A$10:$H94,6,TRUE),"")</f>
        <v/>
      </c>
      <c r="CH94" s="10" t="str">
        <f>IFERROR(VLOOKUP(CA94,VRF_DX_KIT_OAU_DataList!$A$2:$I$10,7,TRUE),"")</f>
        <v/>
      </c>
      <c r="CI94" s="10" t="str">
        <f>IFERROR(VLOOKUP(CA94,VRF_DX_KIT_OAU_DataList!$A$2:$P$10,8,TRUE),"")</f>
        <v/>
      </c>
      <c r="CJ94" s="10" t="str">
        <f>IFERROR(VLOOKUP(CA94,VRF_DX_KIT_OAU_DataList!$A$2:$P$10,9,TRUE),"")</f>
        <v/>
      </c>
      <c r="CK94" s="10" t="str">
        <f>IFERROR(VLOOKUP(CA94,VRF_DX_KIT_OAU_DataList!$A$2:$P$10,10,TRUE),"")</f>
        <v/>
      </c>
      <c r="CL94" s="10" t="str">
        <f>IFERROR(VLOOKUP(CA94,VRF_DX_KIT_OAU_DataList!$A$2:$P$10,11,TRUE),"")</f>
        <v/>
      </c>
      <c r="CM94" s="10" t="str">
        <f>IFERROR(VLOOKUP(CA94,VRF_DX_KIT_OAU_DataList!$A$2:$P$10,12,TRUE),"")</f>
        <v/>
      </c>
      <c r="CN94" s="10" t="str">
        <f>IFERROR(VLOOKUP(CA94,VRF_DX_KIT_OAU_DataList!$A$2:$P$10,13,TRUE),"")</f>
        <v/>
      </c>
      <c r="CO94" s="10" t="str">
        <f>IFERROR(VLOOKUP(CA94,VRF_DX_KIT_OAU_DataList!$A$2:$P$10,14,TRUE),"")</f>
        <v/>
      </c>
      <c r="CP94" s="10" t="str">
        <f>IFERROR(VLOOKUP(CA94,VRF_DX_KIT_OAU_DataList!$A$2:$P$10,15,TRUE),"")</f>
        <v/>
      </c>
      <c r="CQ94" s="10" t="str">
        <f>IFERROR(VLOOKUP(CA94,VRF_DX_KIT_OAU_DataList!$A$2:$P$10,16,TRUE),"")</f>
        <v/>
      </c>
      <c r="CR94" s="10" t="str">
        <f>IF(Q94&lt;&gt;"",VLOOKUP(Q94,VRF_DX_KIT_OAU_DataList!$R94:$S143,2,FALSE),"")</f>
        <v/>
      </c>
    </row>
    <row r="95" spans="1:96" ht="13.9" customHeight="1" x14ac:dyDescent="0.15">
      <c r="A95" s="6">
        <v>94</v>
      </c>
      <c r="B95" s="6"/>
      <c r="C95" s="6"/>
      <c r="D95" s="7"/>
      <c r="E95" s="7"/>
      <c r="F95" s="6"/>
      <c r="G95" s="9"/>
      <c r="H95" s="9"/>
      <c r="I95" s="9"/>
      <c r="J95" s="9"/>
      <c r="K95" s="6"/>
      <c r="L95" s="9"/>
      <c r="M95" s="9"/>
      <c r="N95" s="6"/>
      <c r="O95" s="6"/>
      <c r="P95" s="6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8">
        <f t="shared" si="4"/>
        <v>0</v>
      </c>
      <c r="CB95" s="6" t="str">
        <f>IFERROR(VLOOKUP(CA95,VRF_DX_KIT_OAU_DataList!$A$2:$B$10,2,TRUE),"")</f>
        <v/>
      </c>
      <c r="CC95" s="6" t="str">
        <f>IFERROR(VLOOKUP(CA95,VRF_DX_KIT_OAU_DataList!$A$2:$C$4,3,TRUE),"")</f>
        <v/>
      </c>
      <c r="CD95" s="6">
        <f t="shared" si="5"/>
        <v>0</v>
      </c>
      <c r="CE95" s="10" t="str">
        <f>IFERROR(VLOOKUP(CA95,VRF_DX_KIT_OAU_DataList!$A$2:$D$10,4,TRUE),"")</f>
        <v/>
      </c>
      <c r="CF95" s="10" t="str">
        <f>IFERROR(VLOOKUP(CA95,VRF_DX_KIT_OAU_DataList!$A$2:$E$10,5,TRUE),"")</f>
        <v/>
      </c>
      <c r="CG95" s="10" t="str">
        <f>IFERROR(VLOOKUP(CA95,VRF_DX_KIT_OAU_DataList!A$10:$H95,6,TRUE),"")</f>
        <v/>
      </c>
      <c r="CH95" s="10" t="str">
        <f>IFERROR(VLOOKUP(CA95,VRF_DX_KIT_OAU_DataList!$A$2:$I$10,7,TRUE),"")</f>
        <v/>
      </c>
      <c r="CI95" s="10" t="str">
        <f>IFERROR(VLOOKUP(CA95,VRF_DX_KIT_OAU_DataList!$A$2:$P$10,8,TRUE),"")</f>
        <v/>
      </c>
      <c r="CJ95" s="10" t="str">
        <f>IFERROR(VLOOKUP(CA95,VRF_DX_KIT_OAU_DataList!$A$2:$P$10,9,TRUE),"")</f>
        <v/>
      </c>
      <c r="CK95" s="10" t="str">
        <f>IFERROR(VLOOKUP(CA95,VRF_DX_KIT_OAU_DataList!$A$2:$P$10,10,TRUE),"")</f>
        <v/>
      </c>
      <c r="CL95" s="10" t="str">
        <f>IFERROR(VLOOKUP(CA95,VRF_DX_KIT_OAU_DataList!$A$2:$P$10,11,TRUE),"")</f>
        <v/>
      </c>
      <c r="CM95" s="10" t="str">
        <f>IFERROR(VLOOKUP(CA95,VRF_DX_KIT_OAU_DataList!$A$2:$P$10,12,TRUE),"")</f>
        <v/>
      </c>
      <c r="CN95" s="10" t="str">
        <f>IFERROR(VLOOKUP(CA95,VRF_DX_KIT_OAU_DataList!$A$2:$P$10,13,TRUE),"")</f>
        <v/>
      </c>
      <c r="CO95" s="10" t="str">
        <f>IFERROR(VLOOKUP(CA95,VRF_DX_KIT_OAU_DataList!$A$2:$P$10,14,TRUE),"")</f>
        <v/>
      </c>
      <c r="CP95" s="10" t="str">
        <f>IFERROR(VLOOKUP(CA95,VRF_DX_KIT_OAU_DataList!$A$2:$P$10,15,TRUE),"")</f>
        <v/>
      </c>
      <c r="CQ95" s="10" t="str">
        <f>IFERROR(VLOOKUP(CA95,VRF_DX_KIT_OAU_DataList!$A$2:$P$10,16,TRUE),"")</f>
        <v/>
      </c>
      <c r="CR95" s="10" t="str">
        <f>IF(Q95&lt;&gt;"",VLOOKUP(Q95,VRF_DX_KIT_OAU_DataList!$R95:$S144,2,FALSE),"")</f>
        <v/>
      </c>
    </row>
    <row r="96" spans="1:96" ht="13.9" customHeight="1" x14ac:dyDescent="0.15">
      <c r="A96" s="6">
        <v>95</v>
      </c>
      <c r="B96" s="6"/>
      <c r="C96" s="6"/>
      <c r="D96" s="7"/>
      <c r="E96" s="7"/>
      <c r="F96" s="6"/>
      <c r="G96" s="9"/>
      <c r="H96" s="9"/>
      <c r="I96" s="9"/>
      <c r="J96" s="9"/>
      <c r="K96" s="6"/>
      <c r="L96" s="9"/>
      <c r="M96" s="9"/>
      <c r="N96" s="6"/>
      <c r="O96" s="6"/>
      <c r="P96" s="6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8">
        <f t="shared" si="4"/>
        <v>0</v>
      </c>
      <c r="CB96" s="6" t="str">
        <f>IFERROR(VLOOKUP(CA96,VRF_DX_KIT_OAU_DataList!$A$2:$B$10,2,TRUE),"")</f>
        <v/>
      </c>
      <c r="CC96" s="6" t="str">
        <f>IFERROR(VLOOKUP(CA96,VRF_DX_KIT_OAU_DataList!$A$2:$C$4,3,TRUE),"")</f>
        <v/>
      </c>
      <c r="CD96" s="6">
        <f t="shared" si="5"/>
        <v>0</v>
      </c>
      <c r="CE96" s="10" t="str">
        <f>IFERROR(VLOOKUP(CA96,VRF_DX_KIT_OAU_DataList!$A$2:$D$10,4,TRUE),"")</f>
        <v/>
      </c>
      <c r="CF96" s="10" t="str">
        <f>IFERROR(VLOOKUP(CA96,VRF_DX_KIT_OAU_DataList!$A$2:$E$10,5,TRUE),"")</f>
        <v/>
      </c>
      <c r="CG96" s="10" t="str">
        <f>IFERROR(VLOOKUP(CA96,VRF_DX_KIT_OAU_DataList!A$10:$H96,6,TRUE),"")</f>
        <v/>
      </c>
      <c r="CH96" s="10" t="str">
        <f>IFERROR(VLOOKUP(CA96,VRF_DX_KIT_OAU_DataList!$A$2:$I$10,7,TRUE),"")</f>
        <v/>
      </c>
      <c r="CI96" s="10" t="str">
        <f>IFERROR(VLOOKUP(CA96,VRF_DX_KIT_OAU_DataList!$A$2:$P$10,8,TRUE),"")</f>
        <v/>
      </c>
      <c r="CJ96" s="10" t="str">
        <f>IFERROR(VLOOKUP(CA96,VRF_DX_KIT_OAU_DataList!$A$2:$P$10,9,TRUE),"")</f>
        <v/>
      </c>
      <c r="CK96" s="10" t="str">
        <f>IFERROR(VLOOKUP(CA96,VRF_DX_KIT_OAU_DataList!$A$2:$P$10,10,TRUE),"")</f>
        <v/>
      </c>
      <c r="CL96" s="10" t="str">
        <f>IFERROR(VLOOKUP(CA96,VRF_DX_KIT_OAU_DataList!$A$2:$P$10,11,TRUE),"")</f>
        <v/>
      </c>
      <c r="CM96" s="10" t="str">
        <f>IFERROR(VLOOKUP(CA96,VRF_DX_KIT_OAU_DataList!$A$2:$P$10,12,TRUE),"")</f>
        <v/>
      </c>
      <c r="CN96" s="10" t="str">
        <f>IFERROR(VLOOKUP(CA96,VRF_DX_KIT_OAU_DataList!$A$2:$P$10,13,TRUE),"")</f>
        <v/>
      </c>
      <c r="CO96" s="10" t="str">
        <f>IFERROR(VLOOKUP(CA96,VRF_DX_KIT_OAU_DataList!$A$2:$P$10,14,TRUE),"")</f>
        <v/>
      </c>
      <c r="CP96" s="10" t="str">
        <f>IFERROR(VLOOKUP(CA96,VRF_DX_KIT_OAU_DataList!$A$2:$P$10,15,TRUE),"")</f>
        <v/>
      </c>
      <c r="CQ96" s="10" t="str">
        <f>IFERROR(VLOOKUP(CA96,VRF_DX_KIT_OAU_DataList!$A$2:$P$10,16,TRUE),"")</f>
        <v/>
      </c>
      <c r="CR96" s="10" t="str">
        <f>IF(Q96&lt;&gt;"",VLOOKUP(Q96,VRF_DX_KIT_OAU_DataList!$R96:$S145,2,FALSE),"")</f>
        <v/>
      </c>
    </row>
    <row r="97" spans="1:96" ht="13.9" customHeight="1" x14ac:dyDescent="0.15">
      <c r="A97" s="6">
        <v>96</v>
      </c>
      <c r="B97" s="6"/>
      <c r="C97" s="6"/>
      <c r="D97" s="7"/>
      <c r="E97" s="7"/>
      <c r="F97" s="6"/>
      <c r="G97" s="9"/>
      <c r="H97" s="9"/>
      <c r="I97" s="9"/>
      <c r="J97" s="9"/>
      <c r="K97" s="6"/>
      <c r="L97" s="9"/>
      <c r="M97" s="9"/>
      <c r="N97" s="6"/>
      <c r="O97" s="6"/>
      <c r="P97" s="6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8">
        <f t="shared" si="4"/>
        <v>0</v>
      </c>
      <c r="CB97" s="6" t="str">
        <f>IFERROR(VLOOKUP(CA97,VRF_DX_KIT_OAU_DataList!$A$2:$B$10,2,TRUE),"")</f>
        <v/>
      </c>
      <c r="CC97" s="6" t="str">
        <f>IFERROR(VLOOKUP(CA97,VRF_DX_KIT_OAU_DataList!$A$2:$C$4,3,TRUE),"")</f>
        <v/>
      </c>
      <c r="CD97" s="6">
        <f t="shared" si="5"/>
        <v>0</v>
      </c>
      <c r="CE97" s="10" t="str">
        <f>IFERROR(VLOOKUP(CA97,VRF_DX_KIT_OAU_DataList!$A$2:$D$10,4,TRUE),"")</f>
        <v/>
      </c>
      <c r="CF97" s="10" t="str">
        <f>IFERROR(VLOOKUP(CA97,VRF_DX_KIT_OAU_DataList!$A$2:$E$10,5,TRUE),"")</f>
        <v/>
      </c>
      <c r="CG97" s="10" t="str">
        <f>IFERROR(VLOOKUP(CA97,VRF_DX_KIT_OAU_DataList!A$10:$H97,6,TRUE),"")</f>
        <v/>
      </c>
      <c r="CH97" s="10" t="str">
        <f>IFERROR(VLOOKUP(CA97,VRF_DX_KIT_OAU_DataList!$A$2:$I$10,7,TRUE),"")</f>
        <v/>
      </c>
      <c r="CI97" s="10" t="str">
        <f>IFERROR(VLOOKUP(CA97,VRF_DX_KIT_OAU_DataList!$A$2:$P$10,8,TRUE),"")</f>
        <v/>
      </c>
      <c r="CJ97" s="10" t="str">
        <f>IFERROR(VLOOKUP(CA97,VRF_DX_KIT_OAU_DataList!$A$2:$P$10,9,TRUE),"")</f>
        <v/>
      </c>
      <c r="CK97" s="10" t="str">
        <f>IFERROR(VLOOKUP(CA97,VRF_DX_KIT_OAU_DataList!$A$2:$P$10,10,TRUE),"")</f>
        <v/>
      </c>
      <c r="CL97" s="10" t="str">
        <f>IFERROR(VLOOKUP(CA97,VRF_DX_KIT_OAU_DataList!$A$2:$P$10,11,TRUE),"")</f>
        <v/>
      </c>
      <c r="CM97" s="10" t="str">
        <f>IFERROR(VLOOKUP(CA97,VRF_DX_KIT_OAU_DataList!$A$2:$P$10,12,TRUE),"")</f>
        <v/>
      </c>
      <c r="CN97" s="10" t="str">
        <f>IFERROR(VLOOKUP(CA97,VRF_DX_KIT_OAU_DataList!$A$2:$P$10,13,TRUE),"")</f>
        <v/>
      </c>
      <c r="CO97" s="10" t="str">
        <f>IFERROR(VLOOKUP(CA97,VRF_DX_KIT_OAU_DataList!$A$2:$P$10,14,TRUE),"")</f>
        <v/>
      </c>
      <c r="CP97" s="10" t="str">
        <f>IFERROR(VLOOKUP(CA97,VRF_DX_KIT_OAU_DataList!$A$2:$P$10,15,TRUE),"")</f>
        <v/>
      </c>
      <c r="CQ97" s="10" t="str">
        <f>IFERROR(VLOOKUP(CA97,VRF_DX_KIT_OAU_DataList!$A$2:$P$10,16,TRUE),"")</f>
        <v/>
      </c>
      <c r="CR97" s="10" t="str">
        <f>IF(Q97&lt;&gt;"",VLOOKUP(Q97,VRF_DX_KIT_OAU_DataList!$R97:$S146,2,FALSE),"")</f>
        <v/>
      </c>
    </row>
    <row r="98" spans="1:96" ht="13.9" customHeight="1" x14ac:dyDescent="0.15">
      <c r="A98" s="6">
        <v>97</v>
      </c>
      <c r="B98" s="6"/>
      <c r="C98" s="6"/>
      <c r="D98" s="7"/>
      <c r="E98" s="7"/>
      <c r="F98" s="6"/>
      <c r="G98" s="9"/>
      <c r="H98" s="9"/>
      <c r="I98" s="9"/>
      <c r="J98" s="9"/>
      <c r="K98" s="6"/>
      <c r="L98" s="9"/>
      <c r="M98" s="9"/>
      <c r="N98" s="6"/>
      <c r="O98" s="6"/>
      <c r="P98" s="6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8">
        <f t="shared" si="4"/>
        <v>0</v>
      </c>
      <c r="CB98" s="6" t="str">
        <f>IFERROR(VLOOKUP(CA98,VRF_DX_KIT_OAU_DataList!$A$2:$B$10,2,TRUE),"")</f>
        <v/>
      </c>
      <c r="CC98" s="6" t="str">
        <f>IFERROR(VLOOKUP(CA98,VRF_DX_KIT_OAU_DataList!$A$2:$C$4,3,TRUE),"")</f>
        <v/>
      </c>
      <c r="CD98" s="6">
        <f t="shared" si="5"/>
        <v>0</v>
      </c>
      <c r="CE98" s="10" t="str">
        <f>IFERROR(VLOOKUP(CA98,VRF_DX_KIT_OAU_DataList!$A$2:$D$10,4,TRUE),"")</f>
        <v/>
      </c>
      <c r="CF98" s="10" t="str">
        <f>IFERROR(VLOOKUP(CA98,VRF_DX_KIT_OAU_DataList!$A$2:$E$10,5,TRUE),"")</f>
        <v/>
      </c>
      <c r="CG98" s="10" t="str">
        <f>IFERROR(VLOOKUP(CA98,VRF_DX_KIT_OAU_DataList!A$10:$H98,6,TRUE),"")</f>
        <v/>
      </c>
      <c r="CH98" s="10" t="str">
        <f>IFERROR(VLOOKUP(CA98,VRF_DX_KIT_OAU_DataList!$A$2:$I$10,7,TRUE),"")</f>
        <v/>
      </c>
      <c r="CI98" s="10" t="str">
        <f>IFERROR(VLOOKUP(CA98,VRF_DX_KIT_OAU_DataList!$A$2:$P$10,8,TRUE),"")</f>
        <v/>
      </c>
      <c r="CJ98" s="10" t="str">
        <f>IFERROR(VLOOKUP(CA98,VRF_DX_KIT_OAU_DataList!$A$2:$P$10,9,TRUE),"")</f>
        <v/>
      </c>
      <c r="CK98" s="10" t="str">
        <f>IFERROR(VLOOKUP(CA98,VRF_DX_KIT_OAU_DataList!$A$2:$P$10,10,TRUE),"")</f>
        <v/>
      </c>
      <c r="CL98" s="10" t="str">
        <f>IFERROR(VLOOKUP(CA98,VRF_DX_KIT_OAU_DataList!$A$2:$P$10,11,TRUE),"")</f>
        <v/>
      </c>
      <c r="CM98" s="10" t="str">
        <f>IFERROR(VLOOKUP(CA98,VRF_DX_KIT_OAU_DataList!$A$2:$P$10,12,TRUE),"")</f>
        <v/>
      </c>
      <c r="CN98" s="10" t="str">
        <f>IFERROR(VLOOKUP(CA98,VRF_DX_KIT_OAU_DataList!$A$2:$P$10,13,TRUE),"")</f>
        <v/>
      </c>
      <c r="CO98" s="10" t="str">
        <f>IFERROR(VLOOKUP(CA98,VRF_DX_KIT_OAU_DataList!$A$2:$P$10,14,TRUE),"")</f>
        <v/>
      </c>
      <c r="CP98" s="10" t="str">
        <f>IFERROR(VLOOKUP(CA98,VRF_DX_KIT_OAU_DataList!$A$2:$P$10,15,TRUE),"")</f>
        <v/>
      </c>
      <c r="CQ98" s="10" t="str">
        <f>IFERROR(VLOOKUP(CA98,VRF_DX_KIT_OAU_DataList!$A$2:$P$10,16,TRUE),"")</f>
        <v/>
      </c>
      <c r="CR98" s="10" t="str">
        <f>IF(Q98&lt;&gt;"",VLOOKUP(Q98,VRF_DX_KIT_OAU_DataList!$R98:$S147,2,FALSE),"")</f>
        <v/>
      </c>
    </row>
    <row r="99" spans="1:96" ht="13.9" customHeight="1" x14ac:dyDescent="0.15">
      <c r="A99" s="6">
        <v>98</v>
      </c>
      <c r="B99" s="6"/>
      <c r="C99" s="6"/>
      <c r="D99" s="7"/>
      <c r="E99" s="7"/>
      <c r="F99" s="6"/>
      <c r="G99" s="9"/>
      <c r="H99" s="9"/>
      <c r="I99" s="9"/>
      <c r="J99" s="9"/>
      <c r="K99" s="6"/>
      <c r="L99" s="9"/>
      <c r="M99" s="9"/>
      <c r="N99" s="6"/>
      <c r="O99" s="6"/>
      <c r="P99" s="6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8">
        <f t="shared" si="4"/>
        <v>0</v>
      </c>
      <c r="CB99" s="6" t="str">
        <f>IFERROR(VLOOKUP(CA99,VRF_DX_KIT_OAU_DataList!$A$2:$B$10,2,TRUE),"")</f>
        <v/>
      </c>
      <c r="CC99" s="6" t="str">
        <f>IFERROR(VLOOKUP(CA99,VRF_DX_KIT_OAU_DataList!$A$2:$C$4,3,TRUE),"")</f>
        <v/>
      </c>
      <c r="CD99" s="6">
        <f t="shared" si="5"/>
        <v>0</v>
      </c>
      <c r="CE99" s="10" t="str">
        <f>IFERROR(VLOOKUP(CA99,VRF_DX_KIT_OAU_DataList!$A$2:$D$10,4,TRUE),"")</f>
        <v/>
      </c>
      <c r="CF99" s="10" t="str">
        <f>IFERROR(VLOOKUP(CA99,VRF_DX_KIT_OAU_DataList!$A$2:$E$10,5,TRUE),"")</f>
        <v/>
      </c>
      <c r="CG99" s="10" t="str">
        <f>IFERROR(VLOOKUP(CA99,VRF_DX_KIT_OAU_DataList!A$10:$H99,6,TRUE),"")</f>
        <v/>
      </c>
      <c r="CH99" s="10" t="str">
        <f>IFERROR(VLOOKUP(CA99,VRF_DX_KIT_OAU_DataList!$A$2:$I$10,7,TRUE),"")</f>
        <v/>
      </c>
      <c r="CI99" s="10" t="str">
        <f>IFERROR(VLOOKUP(CA99,VRF_DX_KIT_OAU_DataList!$A$2:$P$10,8,TRUE),"")</f>
        <v/>
      </c>
      <c r="CJ99" s="10" t="str">
        <f>IFERROR(VLOOKUP(CA99,VRF_DX_KIT_OAU_DataList!$A$2:$P$10,9,TRUE),"")</f>
        <v/>
      </c>
      <c r="CK99" s="10" t="str">
        <f>IFERROR(VLOOKUP(CA99,VRF_DX_KIT_OAU_DataList!$A$2:$P$10,10,TRUE),"")</f>
        <v/>
      </c>
      <c r="CL99" s="10" t="str">
        <f>IFERROR(VLOOKUP(CA99,VRF_DX_KIT_OAU_DataList!$A$2:$P$10,11,TRUE),"")</f>
        <v/>
      </c>
      <c r="CM99" s="10" t="str">
        <f>IFERROR(VLOOKUP(CA99,VRF_DX_KIT_OAU_DataList!$A$2:$P$10,12,TRUE),"")</f>
        <v/>
      </c>
      <c r="CN99" s="10" t="str">
        <f>IFERROR(VLOOKUP(CA99,VRF_DX_KIT_OAU_DataList!$A$2:$P$10,13,TRUE),"")</f>
        <v/>
      </c>
      <c r="CO99" s="10" t="str">
        <f>IFERROR(VLOOKUP(CA99,VRF_DX_KIT_OAU_DataList!$A$2:$P$10,14,TRUE),"")</f>
        <v/>
      </c>
      <c r="CP99" s="10" t="str">
        <f>IFERROR(VLOOKUP(CA99,VRF_DX_KIT_OAU_DataList!$A$2:$P$10,15,TRUE),"")</f>
        <v/>
      </c>
      <c r="CQ99" s="10" t="str">
        <f>IFERROR(VLOOKUP(CA99,VRF_DX_KIT_OAU_DataList!$A$2:$P$10,16,TRUE),"")</f>
        <v/>
      </c>
      <c r="CR99" s="10" t="str">
        <f>IF(Q99&lt;&gt;"",VLOOKUP(Q99,VRF_DX_KIT_OAU_DataList!$R99:$S148,2,FALSE),"")</f>
        <v/>
      </c>
    </row>
    <row r="100" spans="1:96" ht="13.9" customHeight="1" x14ac:dyDescent="0.15">
      <c r="A100" s="6">
        <v>99</v>
      </c>
      <c r="B100" s="6"/>
      <c r="C100" s="6"/>
      <c r="D100" s="7"/>
      <c r="E100" s="7"/>
      <c r="F100" s="6"/>
      <c r="G100" s="9"/>
      <c r="H100" s="9"/>
      <c r="I100" s="9"/>
      <c r="J100" s="9"/>
      <c r="K100" s="6"/>
      <c r="L100" s="9"/>
      <c r="M100" s="9"/>
      <c r="N100" s="6"/>
      <c r="O100" s="6"/>
      <c r="P100" s="6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8">
        <f t="shared" si="4"/>
        <v>0</v>
      </c>
      <c r="CB100" s="6" t="str">
        <f>IFERROR(VLOOKUP(CA100,VRF_DX_KIT_OAU_DataList!$A$2:$B$10,2,TRUE),"")</f>
        <v/>
      </c>
      <c r="CC100" s="6" t="str">
        <f>IFERROR(VLOOKUP(CA100,VRF_DX_KIT_OAU_DataList!$A$2:$C$4,3,TRUE),"")</f>
        <v/>
      </c>
      <c r="CD100" s="6">
        <f t="shared" si="5"/>
        <v>0</v>
      </c>
      <c r="CE100" s="10" t="str">
        <f>IFERROR(VLOOKUP(CA100,VRF_DX_KIT_OAU_DataList!$A$2:$D$10,4,TRUE),"")</f>
        <v/>
      </c>
      <c r="CF100" s="10" t="str">
        <f>IFERROR(VLOOKUP(CA100,VRF_DX_KIT_OAU_DataList!$A$2:$E$10,5,TRUE),"")</f>
        <v/>
      </c>
      <c r="CG100" s="10" t="str">
        <f>IFERROR(VLOOKUP(CA100,VRF_DX_KIT_OAU_DataList!A$10:$H100,6,TRUE),"")</f>
        <v/>
      </c>
      <c r="CH100" s="10" t="str">
        <f>IFERROR(VLOOKUP(CA100,VRF_DX_KIT_OAU_DataList!$A$2:$I$10,7,TRUE),"")</f>
        <v/>
      </c>
      <c r="CI100" s="10" t="str">
        <f>IFERROR(VLOOKUP(CA100,VRF_DX_KIT_OAU_DataList!$A$2:$P$10,8,TRUE),"")</f>
        <v/>
      </c>
      <c r="CJ100" s="10" t="str">
        <f>IFERROR(VLOOKUP(CA100,VRF_DX_KIT_OAU_DataList!$A$2:$P$10,9,TRUE),"")</f>
        <v/>
      </c>
      <c r="CK100" s="10" t="str">
        <f>IFERROR(VLOOKUP(CA100,VRF_DX_KIT_OAU_DataList!$A$2:$P$10,10,TRUE),"")</f>
        <v/>
      </c>
      <c r="CL100" s="10" t="str">
        <f>IFERROR(VLOOKUP(CA100,VRF_DX_KIT_OAU_DataList!$A$2:$P$10,11,TRUE),"")</f>
        <v/>
      </c>
      <c r="CM100" s="10" t="str">
        <f>IFERROR(VLOOKUP(CA100,VRF_DX_KIT_OAU_DataList!$A$2:$P$10,12,TRUE),"")</f>
        <v/>
      </c>
      <c r="CN100" s="10" t="str">
        <f>IFERROR(VLOOKUP(CA100,VRF_DX_KIT_OAU_DataList!$A$2:$P$10,13,TRUE),"")</f>
        <v/>
      </c>
      <c r="CO100" s="10" t="str">
        <f>IFERROR(VLOOKUP(CA100,VRF_DX_KIT_OAU_DataList!$A$2:$P$10,14,TRUE),"")</f>
        <v/>
      </c>
      <c r="CP100" s="10" t="str">
        <f>IFERROR(VLOOKUP(CA100,VRF_DX_KIT_OAU_DataList!$A$2:$P$10,15,TRUE),"")</f>
        <v/>
      </c>
      <c r="CQ100" s="10" t="str">
        <f>IFERROR(VLOOKUP(CA100,VRF_DX_KIT_OAU_DataList!$A$2:$P$10,16,TRUE),"")</f>
        <v/>
      </c>
      <c r="CR100" s="10" t="str">
        <f>IF(Q100&lt;&gt;"",VLOOKUP(Q100,VRF_DX_KIT_OAU_DataList!$R100:$S149,2,FALSE),"")</f>
        <v/>
      </c>
    </row>
    <row r="101" spans="1:96" ht="13.9" customHeight="1" x14ac:dyDescent="0.15">
      <c r="A101" s="6">
        <v>100</v>
      </c>
      <c r="B101" s="6"/>
      <c r="C101" s="6"/>
      <c r="D101" s="7"/>
      <c r="E101" s="7"/>
      <c r="F101" s="6"/>
      <c r="G101" s="9"/>
      <c r="H101" s="9"/>
      <c r="I101" s="9"/>
      <c r="J101" s="9"/>
      <c r="K101" s="6"/>
      <c r="L101" s="9"/>
      <c r="M101" s="9"/>
      <c r="N101" s="6"/>
      <c r="O101" s="6"/>
      <c r="P101" s="6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8">
        <f t="shared" si="4"/>
        <v>0</v>
      </c>
      <c r="CB101" s="6" t="str">
        <f>IFERROR(VLOOKUP(CA101,VRF_DX_KIT_OAU_DataList!$A$2:$B$10,2,TRUE),"")</f>
        <v/>
      </c>
      <c r="CC101" s="6" t="str">
        <f>IFERROR(VLOOKUP(CA101,VRF_DX_KIT_OAU_DataList!$A$2:$C$4,3,TRUE),"")</f>
        <v/>
      </c>
      <c r="CD101" s="6">
        <f t="shared" si="5"/>
        <v>0</v>
      </c>
      <c r="CE101" s="10" t="str">
        <f>IFERROR(VLOOKUP(CA101,VRF_DX_KIT_OAU_DataList!$A$2:$D$10,4,TRUE),"")</f>
        <v/>
      </c>
      <c r="CF101" s="10" t="str">
        <f>IFERROR(VLOOKUP(CA101,VRF_DX_KIT_OAU_DataList!$A$2:$E$10,5,TRUE),"")</f>
        <v/>
      </c>
      <c r="CG101" s="10" t="str">
        <f>IFERROR(VLOOKUP(CA101,VRF_DX_KIT_OAU_DataList!A$10:$H101,6,TRUE),"")</f>
        <v/>
      </c>
      <c r="CH101" s="10" t="str">
        <f>IFERROR(VLOOKUP(CA101,VRF_DX_KIT_OAU_DataList!$A$2:$I$10,7,TRUE),"")</f>
        <v/>
      </c>
      <c r="CI101" s="10" t="str">
        <f>IFERROR(VLOOKUP(CA101,VRF_DX_KIT_OAU_DataList!$A$2:$P$10,8,TRUE),"")</f>
        <v/>
      </c>
      <c r="CJ101" s="10" t="str">
        <f>IFERROR(VLOOKUP(CA101,VRF_DX_KIT_OAU_DataList!$A$2:$P$10,9,TRUE),"")</f>
        <v/>
      </c>
      <c r="CK101" s="10" t="str">
        <f>IFERROR(VLOOKUP(CA101,VRF_DX_KIT_OAU_DataList!$A$2:$P$10,10,TRUE),"")</f>
        <v/>
      </c>
      <c r="CL101" s="10" t="str">
        <f>IFERROR(VLOOKUP(CA101,VRF_DX_KIT_OAU_DataList!$A$2:$P$10,11,TRUE),"")</f>
        <v/>
      </c>
      <c r="CM101" s="10" t="str">
        <f>IFERROR(VLOOKUP(CA101,VRF_DX_KIT_OAU_DataList!$A$2:$P$10,12,TRUE),"")</f>
        <v/>
      </c>
      <c r="CN101" s="10" t="str">
        <f>IFERROR(VLOOKUP(CA101,VRF_DX_KIT_OAU_DataList!$A$2:$P$10,13,TRUE),"")</f>
        <v/>
      </c>
      <c r="CO101" s="10" t="str">
        <f>IFERROR(VLOOKUP(CA101,VRF_DX_KIT_OAU_DataList!$A$2:$P$10,14,TRUE),"")</f>
        <v/>
      </c>
      <c r="CP101" s="10" t="str">
        <f>IFERROR(VLOOKUP(CA101,VRF_DX_KIT_OAU_DataList!$A$2:$P$10,15,TRUE),"")</f>
        <v/>
      </c>
      <c r="CQ101" s="10" t="str">
        <f>IFERROR(VLOOKUP(CA101,VRF_DX_KIT_OAU_DataList!$A$2:$P$10,16,TRUE),"")</f>
        <v/>
      </c>
      <c r="CR101" s="10" t="str">
        <f>IF(Q101&lt;&gt;"",VLOOKUP(Q101,VRF_DX_KIT_OAU_DataList!$R101:$S150,2,FALSE),"")</f>
        <v/>
      </c>
    </row>
    <row r="102" spans="1:96" ht="13.9" customHeight="1" x14ac:dyDescent="0.1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</row>
    <row r="103" spans="1:96" ht="13.9" customHeight="1" x14ac:dyDescent="0.1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</row>
    <row r="104" spans="1:96" ht="13.9" customHeight="1" x14ac:dyDescent="0.1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</row>
    <row r="105" spans="1:96" ht="13.9" customHeight="1" x14ac:dyDescent="0.1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</row>
    <row r="106" spans="1:96" ht="13.9" customHeight="1" x14ac:dyDescent="0.1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</row>
    <row r="107" spans="1:96" ht="13.9" customHeight="1" x14ac:dyDescent="0.1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</row>
    <row r="108" spans="1:96" ht="13.9" customHeight="1" x14ac:dyDescent="0.1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</row>
  </sheetData>
  <phoneticPr fontId="2"/>
  <dataValidations count="4">
    <dataValidation type="whole" allowBlank="1" showInputMessage="1" showErrorMessage="1" sqref="G2:I101" xr:uid="{00000000-0002-0000-0400-000000000000}">
      <formula1>10</formula1>
      <formula2>40</formula2>
    </dataValidation>
    <dataValidation type="whole" allowBlank="1" showInputMessage="1" showErrorMessage="1" sqref="J2:J101" xr:uid="{00000000-0002-0000-0400-000001000000}">
      <formula1>20</formula1>
      <formula2>100</formula2>
    </dataValidation>
    <dataValidation type="whole" allowBlank="1" showInputMessage="1" showErrorMessage="1" sqref="L2:M101" xr:uid="{00000000-0002-0000-0400-000002000000}">
      <formula1>10</formula1>
      <formula2>100</formula2>
    </dataValidation>
    <dataValidation type="whole" allowBlank="1" showInputMessage="1" showErrorMessage="1" sqref="N3:N101 CD2:CD101" xr:uid="{00000000-0002-0000-0400-000003000000}">
      <formula1>0</formula1>
      <formula2>1000000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D00F05D-CC6F-4E2A-89C5-E6884E66BDE4}">
          <x14:formula1>
            <xm:f>VRF_DX_KIT_OAU_DataList!$A$2:$A$100</xm:f>
          </x14:formula1>
          <xm:sqref>D2</xm:sqref>
        </x14:dataValidation>
        <x14:dataValidation type="list" allowBlank="1" showInputMessage="1" showErrorMessage="1" xr:uid="{D6F273F7-F3AB-48EA-B41F-F1934BC115BD}">
          <x14:formula1>
            <xm:f>OFFSET(VRF_DX_KIT_OAU_DataList!$R$2:$R$51,0,0,COUNTA(VRF_DX_KIT_OAU_DataList!$R$2:$R$51),1)</xm:f>
          </x14:formula1>
          <xm:sqref>Q2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33144-634B-4C6E-AD7A-FD222B1EFB47}">
  <sheetPr>
    <tabColor theme="4" tint="-0.249977111117893"/>
  </sheetPr>
  <dimension ref="A1:S101"/>
  <sheetViews>
    <sheetView zoomScale="60" zoomScaleNormal="60" workbookViewId="0">
      <selection activeCell="A2" sqref="A2 A2"/>
    </sheetView>
  </sheetViews>
  <sheetFormatPr defaultRowHeight="13.5" x14ac:dyDescent="0.15"/>
  <sheetData>
    <row r="1" spans="1:19" x14ac:dyDescent="0.15">
      <c r="A1" s="61" t="s">
        <v>105</v>
      </c>
      <c r="B1" s="62" t="s">
        <v>41</v>
      </c>
      <c r="C1" s="62" t="s">
        <v>42</v>
      </c>
      <c r="D1" s="63" t="s">
        <v>45</v>
      </c>
      <c r="E1" s="63" t="s">
        <v>46</v>
      </c>
      <c r="F1" s="63" t="s">
        <v>47</v>
      </c>
      <c r="G1" s="63" t="s">
        <v>48</v>
      </c>
      <c r="H1" s="63" t="s">
        <v>49</v>
      </c>
      <c r="I1" s="63" t="s">
        <v>50</v>
      </c>
      <c r="J1" s="63" t="s">
        <v>51</v>
      </c>
      <c r="K1" s="63" t="s">
        <v>52</v>
      </c>
      <c r="L1" s="63" t="s">
        <v>53</v>
      </c>
      <c r="M1" s="63" t="s">
        <v>77</v>
      </c>
      <c r="N1" s="63" t="s">
        <v>78</v>
      </c>
      <c r="O1" s="63" t="s">
        <v>79</v>
      </c>
      <c r="P1" s="63" t="s">
        <v>57</v>
      </c>
      <c r="Q1" s="16"/>
      <c r="R1" s="22" t="s">
        <v>106</v>
      </c>
      <c r="S1" s="22" t="s">
        <v>107</v>
      </c>
    </row>
    <row r="2" spans="1:19" x14ac:dyDescent="0.15">
      <c r="A2" s="2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6"/>
      <c r="R2" s="64"/>
      <c r="S2" s="25"/>
    </row>
    <row r="3" spans="1:19" x14ac:dyDescent="0.15">
      <c r="A3" s="2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16"/>
      <c r="R3" s="64"/>
      <c r="S3" s="25"/>
    </row>
    <row r="4" spans="1:19" x14ac:dyDescent="0.15">
      <c r="A4" s="2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16"/>
      <c r="R4" s="64"/>
      <c r="S4" s="25"/>
    </row>
    <row r="5" spans="1:19" x14ac:dyDescent="0.15">
      <c r="A5" s="2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16"/>
      <c r="R5" s="64"/>
      <c r="S5" s="25"/>
    </row>
    <row r="6" spans="1:19" x14ac:dyDescent="0.15">
      <c r="A6" s="2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16"/>
      <c r="R6" s="64"/>
      <c r="S6" s="25"/>
    </row>
    <row r="7" spans="1:19" x14ac:dyDescent="0.15">
      <c r="A7" s="2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6"/>
      <c r="R7" s="64"/>
      <c r="S7" s="25"/>
    </row>
    <row r="8" spans="1:19" x14ac:dyDescent="0.15">
      <c r="A8" s="2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16"/>
      <c r="R8" s="64"/>
      <c r="S8" s="25"/>
    </row>
    <row r="9" spans="1:19" x14ac:dyDescent="0.15">
      <c r="A9" s="2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16"/>
      <c r="R9" s="64"/>
      <c r="S9" s="25"/>
    </row>
    <row r="10" spans="1:19" x14ac:dyDescent="0.15">
      <c r="A10" s="2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16"/>
      <c r="R10" s="64"/>
      <c r="S10" s="25"/>
    </row>
    <row r="11" spans="1:19" x14ac:dyDescent="0.1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16"/>
      <c r="R11" s="64"/>
      <c r="S11" s="25"/>
    </row>
    <row r="12" spans="1:19" x14ac:dyDescent="0.1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16"/>
      <c r="R12" s="64"/>
      <c r="S12" s="25"/>
    </row>
    <row r="13" spans="1:19" x14ac:dyDescent="0.1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16"/>
      <c r="R13" s="64"/>
      <c r="S13" s="25"/>
    </row>
    <row r="14" spans="1:19" x14ac:dyDescent="0.1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16"/>
      <c r="R14" s="64"/>
      <c r="S14" s="25"/>
    </row>
    <row r="15" spans="1:19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16"/>
      <c r="R15" s="64"/>
      <c r="S15" s="25"/>
    </row>
    <row r="16" spans="1:19" x14ac:dyDescent="0.1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16"/>
      <c r="R16" s="64"/>
      <c r="S16" s="25"/>
    </row>
    <row r="17" spans="1:19" x14ac:dyDescent="0.15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6"/>
      <c r="R17" s="64"/>
      <c r="S17" s="25"/>
    </row>
    <row r="18" spans="1:19" x14ac:dyDescent="0.15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16"/>
      <c r="R18" s="64"/>
      <c r="S18" s="25"/>
    </row>
    <row r="19" spans="1:19" x14ac:dyDescent="0.1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16"/>
      <c r="R19" s="64"/>
      <c r="S19" s="25"/>
    </row>
    <row r="20" spans="1:19" x14ac:dyDescent="0.1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16"/>
      <c r="R20" s="64"/>
      <c r="S20" s="25"/>
    </row>
    <row r="21" spans="1:19" x14ac:dyDescent="0.1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16"/>
      <c r="R21" s="64"/>
      <c r="S21" s="25"/>
    </row>
    <row r="22" spans="1:19" x14ac:dyDescent="0.1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16"/>
      <c r="R22" s="64"/>
      <c r="S22" s="25"/>
    </row>
    <row r="23" spans="1:19" x14ac:dyDescent="0.1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16"/>
      <c r="R23" s="64"/>
      <c r="S23" s="25"/>
    </row>
    <row r="24" spans="1:19" x14ac:dyDescent="0.1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16"/>
      <c r="R24" s="64"/>
      <c r="S24" s="25"/>
    </row>
    <row r="25" spans="1:19" x14ac:dyDescent="0.1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16"/>
      <c r="R25" s="64"/>
      <c r="S25" s="25"/>
    </row>
    <row r="26" spans="1:19" x14ac:dyDescent="0.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16"/>
      <c r="R26" s="64"/>
      <c r="S26" s="25"/>
    </row>
    <row r="27" spans="1:19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16"/>
      <c r="R27" s="64"/>
      <c r="S27" s="25"/>
    </row>
    <row r="28" spans="1:19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16"/>
      <c r="R28" s="64"/>
      <c r="S28" s="25"/>
    </row>
    <row r="29" spans="1:19" x14ac:dyDescent="0.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16"/>
      <c r="R29" s="64"/>
      <c r="S29" s="25"/>
    </row>
    <row r="30" spans="1:19" x14ac:dyDescent="0.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16"/>
      <c r="R30" s="64"/>
      <c r="S30" s="25"/>
    </row>
    <row r="31" spans="1:19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16"/>
      <c r="R31" s="64"/>
      <c r="S31" s="25"/>
    </row>
    <row r="32" spans="1:19" x14ac:dyDescent="0.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16"/>
      <c r="R32" s="64"/>
      <c r="S32" s="25"/>
    </row>
    <row r="33" spans="1:19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16"/>
      <c r="R33" s="64"/>
      <c r="S33" s="25"/>
    </row>
    <row r="34" spans="1:19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16"/>
      <c r="R34" s="64"/>
      <c r="S34" s="25"/>
    </row>
    <row r="35" spans="1:19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16"/>
      <c r="R35" s="64"/>
      <c r="S35" s="25"/>
    </row>
    <row r="36" spans="1:19" x14ac:dyDescent="0.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16"/>
      <c r="R36" s="64"/>
      <c r="S36" s="25"/>
    </row>
    <row r="37" spans="1:19" x14ac:dyDescent="0.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16"/>
      <c r="R37" s="64"/>
      <c r="S37" s="25"/>
    </row>
    <row r="38" spans="1:19" x14ac:dyDescent="0.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16"/>
      <c r="R38" s="64"/>
      <c r="S38" s="25"/>
    </row>
    <row r="39" spans="1:19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16"/>
      <c r="R39" s="64"/>
      <c r="S39" s="25"/>
    </row>
    <row r="40" spans="1:19" x14ac:dyDescent="0.1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16"/>
      <c r="R40" s="64"/>
      <c r="S40" s="25"/>
    </row>
    <row r="41" spans="1:19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16"/>
      <c r="R41" s="64"/>
      <c r="S41" s="25"/>
    </row>
    <row r="42" spans="1:19" x14ac:dyDescent="0.1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16"/>
      <c r="R42" s="64"/>
      <c r="S42" s="25"/>
    </row>
    <row r="43" spans="1:19" x14ac:dyDescent="0.1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16"/>
      <c r="R43" s="64"/>
      <c r="S43" s="25"/>
    </row>
    <row r="44" spans="1:19" x14ac:dyDescent="0.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16"/>
      <c r="R44" s="64"/>
      <c r="S44" s="25"/>
    </row>
    <row r="45" spans="1:19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16"/>
      <c r="R45" s="64"/>
      <c r="S45" s="25"/>
    </row>
    <row r="46" spans="1:19" x14ac:dyDescent="0.1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16"/>
      <c r="R46" s="64"/>
      <c r="S46" s="25"/>
    </row>
    <row r="47" spans="1:19" x14ac:dyDescent="0.1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16"/>
      <c r="R47" s="64"/>
      <c r="S47" s="25"/>
    </row>
    <row r="48" spans="1:19" x14ac:dyDescent="0.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16"/>
      <c r="R48" s="64"/>
      <c r="S48" s="25"/>
    </row>
    <row r="49" spans="1:19" x14ac:dyDescent="0.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6"/>
      <c r="R49" s="64"/>
      <c r="S49" s="25"/>
    </row>
    <row r="50" spans="1:19" x14ac:dyDescent="0.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16"/>
      <c r="R50" s="64"/>
      <c r="S50" s="25"/>
    </row>
    <row r="51" spans="1:19" x14ac:dyDescent="0.1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16"/>
      <c r="R51" s="64"/>
      <c r="S51" s="25"/>
    </row>
    <row r="52" spans="1:19" x14ac:dyDescent="0.1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16"/>
      <c r="R52" s="16"/>
      <c r="S52" s="16"/>
    </row>
    <row r="53" spans="1:19" x14ac:dyDescent="0.1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16"/>
      <c r="R53" s="16"/>
      <c r="S53" s="16"/>
    </row>
    <row r="54" spans="1:19" x14ac:dyDescent="0.1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16"/>
      <c r="R54" s="16"/>
      <c r="S54" s="16"/>
    </row>
    <row r="55" spans="1:19" x14ac:dyDescent="0.1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16"/>
      <c r="R55" s="16"/>
      <c r="S55" s="16"/>
    </row>
    <row r="56" spans="1:19" x14ac:dyDescent="0.1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16"/>
      <c r="R56" s="16"/>
      <c r="S56" s="16"/>
    </row>
    <row r="57" spans="1:19" x14ac:dyDescent="0.1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16"/>
      <c r="R57" s="16"/>
      <c r="S57" s="16"/>
    </row>
    <row r="58" spans="1:19" x14ac:dyDescent="0.1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16"/>
      <c r="R58" s="16"/>
      <c r="S58" s="16"/>
    </row>
    <row r="59" spans="1:19" x14ac:dyDescent="0.1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16"/>
      <c r="R59" s="16"/>
      <c r="S59" s="16"/>
    </row>
    <row r="60" spans="1:19" x14ac:dyDescent="0.1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16"/>
      <c r="R60" s="16"/>
      <c r="S60" s="16"/>
    </row>
    <row r="61" spans="1:19" x14ac:dyDescent="0.1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16"/>
      <c r="R61" s="16"/>
      <c r="S61" s="16"/>
    </row>
    <row r="62" spans="1:19" x14ac:dyDescent="0.1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16"/>
      <c r="R62" s="16"/>
      <c r="S62" s="16"/>
    </row>
    <row r="63" spans="1:19" x14ac:dyDescent="0.1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16"/>
      <c r="R63" s="16"/>
      <c r="S63" s="16"/>
    </row>
    <row r="64" spans="1:19" x14ac:dyDescent="0.1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16"/>
      <c r="R64" s="16"/>
      <c r="S64" s="16"/>
    </row>
    <row r="65" spans="1:19" x14ac:dyDescent="0.1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16"/>
      <c r="R65" s="16"/>
      <c r="S65" s="16"/>
    </row>
    <row r="66" spans="1:19" x14ac:dyDescent="0.1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16"/>
      <c r="R66" s="16"/>
      <c r="S66" s="16"/>
    </row>
    <row r="67" spans="1:19" x14ac:dyDescent="0.1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16"/>
      <c r="R67" s="16"/>
      <c r="S67" s="16"/>
    </row>
    <row r="68" spans="1:19" x14ac:dyDescent="0.1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16"/>
      <c r="R68" s="16"/>
      <c r="S68" s="16"/>
    </row>
    <row r="69" spans="1:19" x14ac:dyDescent="0.1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16"/>
      <c r="R69" s="16"/>
      <c r="S69" s="16"/>
    </row>
    <row r="70" spans="1:19" x14ac:dyDescent="0.1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16"/>
      <c r="R70" s="16"/>
      <c r="S70" s="16"/>
    </row>
    <row r="71" spans="1:19" x14ac:dyDescent="0.1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16"/>
      <c r="R71" s="16"/>
      <c r="S71" s="16"/>
    </row>
    <row r="72" spans="1:19" x14ac:dyDescent="0.1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16"/>
      <c r="R72" s="16"/>
      <c r="S72" s="16"/>
    </row>
    <row r="73" spans="1:19" x14ac:dyDescent="0.1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16"/>
      <c r="R73" s="16"/>
      <c r="S73" s="16"/>
    </row>
    <row r="74" spans="1:19" x14ac:dyDescent="0.1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16"/>
      <c r="R74" s="16"/>
      <c r="S74" s="16"/>
    </row>
    <row r="75" spans="1:19" x14ac:dyDescent="0.1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16"/>
      <c r="R75" s="16"/>
      <c r="S75" s="16"/>
    </row>
    <row r="76" spans="1:19" x14ac:dyDescent="0.1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16"/>
      <c r="R76" s="16"/>
      <c r="S76" s="16"/>
    </row>
    <row r="77" spans="1:19" x14ac:dyDescent="0.1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16"/>
      <c r="R77" s="16"/>
      <c r="S77" s="16"/>
    </row>
    <row r="78" spans="1:19" x14ac:dyDescent="0.1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16"/>
      <c r="R78" s="16"/>
      <c r="S78" s="16"/>
    </row>
    <row r="79" spans="1:19" x14ac:dyDescent="0.1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16"/>
      <c r="R79" s="16"/>
      <c r="S79" s="16"/>
    </row>
    <row r="80" spans="1:19" x14ac:dyDescent="0.1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16"/>
      <c r="R80" s="16"/>
      <c r="S80" s="16"/>
    </row>
    <row r="81" spans="1:19" x14ac:dyDescent="0.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16"/>
      <c r="R81" s="16"/>
      <c r="S81" s="16"/>
    </row>
    <row r="82" spans="1:19" x14ac:dyDescent="0.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16"/>
      <c r="R82" s="16"/>
      <c r="S82" s="16"/>
    </row>
    <row r="83" spans="1:19" x14ac:dyDescent="0.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16"/>
      <c r="R83" s="16"/>
      <c r="S83" s="16"/>
    </row>
    <row r="84" spans="1:19" x14ac:dyDescent="0.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16"/>
      <c r="R84" s="16"/>
      <c r="S84" s="16"/>
    </row>
    <row r="85" spans="1:19" x14ac:dyDescent="0.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16"/>
      <c r="R85" s="16"/>
      <c r="S85" s="16"/>
    </row>
    <row r="86" spans="1:19" x14ac:dyDescent="0.1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16"/>
      <c r="R86" s="16"/>
      <c r="S86" s="16"/>
    </row>
    <row r="87" spans="1:19" x14ac:dyDescent="0.1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16"/>
      <c r="R87" s="16"/>
      <c r="S87" s="16"/>
    </row>
    <row r="88" spans="1:19" x14ac:dyDescent="0.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16"/>
      <c r="R88" s="16"/>
      <c r="S88" s="16"/>
    </row>
    <row r="89" spans="1:19" x14ac:dyDescent="0.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16"/>
      <c r="R89" s="16"/>
      <c r="S89" s="16"/>
    </row>
    <row r="90" spans="1:19" x14ac:dyDescent="0.1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16"/>
      <c r="R90" s="16"/>
      <c r="S90" s="16"/>
    </row>
    <row r="91" spans="1:19" x14ac:dyDescent="0.1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16"/>
      <c r="R91" s="16"/>
      <c r="S91" s="16"/>
    </row>
    <row r="92" spans="1:19" x14ac:dyDescent="0.1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16"/>
      <c r="R92" s="16"/>
      <c r="S92" s="16"/>
    </row>
    <row r="93" spans="1:19" x14ac:dyDescent="0.15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16"/>
      <c r="R93" s="16"/>
      <c r="S93" s="16"/>
    </row>
    <row r="94" spans="1:19" x14ac:dyDescent="0.15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16"/>
      <c r="R94" s="16"/>
      <c r="S94" s="16"/>
    </row>
    <row r="95" spans="1:19" x14ac:dyDescent="0.1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16"/>
      <c r="R95" s="16"/>
      <c r="S95" s="16"/>
    </row>
    <row r="96" spans="1:19" x14ac:dyDescent="0.15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16"/>
      <c r="R96" s="16"/>
      <c r="S96" s="16"/>
    </row>
    <row r="97" spans="1:19" x14ac:dyDescent="0.15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16"/>
      <c r="R97" s="16"/>
      <c r="S97" s="16"/>
    </row>
    <row r="98" spans="1:19" x14ac:dyDescent="0.15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16"/>
      <c r="R98" s="16"/>
      <c r="S98" s="16"/>
    </row>
    <row r="99" spans="1:19" x14ac:dyDescent="0.15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16"/>
      <c r="R99" s="16"/>
      <c r="S99" s="16"/>
    </row>
    <row r="100" spans="1:19" x14ac:dyDescent="0.15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16"/>
      <c r="R100" s="16"/>
      <c r="S100" s="16"/>
    </row>
    <row r="101" spans="1:19" x14ac:dyDescent="0.1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T101"/>
  <sheetViews>
    <sheetView zoomScale="85" zoomScaleNormal="85" workbookViewId="0"/>
  </sheetViews>
  <sheetFormatPr defaultColWidth="9" defaultRowHeight="14.25" x14ac:dyDescent="0.15"/>
  <cols>
    <col min="1" max="1" width="4.375" style="17" customWidth="1"/>
    <col min="2" max="2" width="9" style="17" customWidth="1"/>
    <col min="3" max="3" width="11.125" style="17" bestFit="1" customWidth="1"/>
    <col min="4" max="4" width="56.875" style="17" bestFit="1" customWidth="1"/>
    <col min="5" max="5" width="9.125" style="17" hidden="1" customWidth="1"/>
    <col min="6" max="6" width="10.875" style="17" hidden="1" customWidth="1"/>
    <col min="7" max="7" width="13.125" style="17" hidden="1" customWidth="1"/>
    <col min="8" max="8" width="14.125" style="17" bestFit="1" customWidth="1"/>
    <col min="9" max="9" width="16.125" style="17" hidden="1" customWidth="1"/>
    <col min="10" max="10" width="9.125" style="17" hidden="1" customWidth="1"/>
    <col min="11" max="11" width="12.625" style="17" bestFit="1" customWidth="1"/>
    <col min="12" max="12" width="23.25" style="17" bestFit="1" customWidth="1"/>
    <col min="13" max="13" width="23.125" style="17" bestFit="1" customWidth="1"/>
    <col min="14" max="14" width="17.875" style="17" bestFit="1" customWidth="1"/>
    <col min="15" max="15" width="40.125" style="17" bestFit="1" customWidth="1"/>
    <col min="16" max="16" width="9.125" style="17" hidden="1" customWidth="1"/>
    <col min="17" max="17" width="51.5" style="17" bestFit="1" customWidth="1"/>
    <col min="18" max="20" width="28.125" style="17" bestFit="1" customWidth="1"/>
    <col min="21" max="21" width="9" style="17" customWidth="1"/>
    <col min="22" max="16384" width="9" style="17"/>
  </cols>
  <sheetData>
    <row r="1" spans="1:20" s="37" customFormat="1" ht="15" customHeight="1" x14ac:dyDescent="0.15">
      <c r="A1" s="4" t="s">
        <v>0</v>
      </c>
      <c r="B1" s="11" t="s">
        <v>1</v>
      </c>
      <c r="C1" s="11" t="s">
        <v>2</v>
      </c>
      <c r="D1" s="4" t="s">
        <v>3</v>
      </c>
      <c r="E1" s="18" t="s">
        <v>108</v>
      </c>
      <c r="F1" s="19" t="s">
        <v>109</v>
      </c>
      <c r="G1" s="18" t="s">
        <v>110</v>
      </c>
      <c r="H1" s="11" t="s">
        <v>7</v>
      </c>
      <c r="I1" s="18" t="s">
        <v>111</v>
      </c>
      <c r="J1" s="18" t="s">
        <v>112</v>
      </c>
      <c r="K1" s="11" t="s">
        <v>113</v>
      </c>
      <c r="L1" s="11" t="s">
        <v>114</v>
      </c>
      <c r="M1" s="11" t="s">
        <v>115</v>
      </c>
      <c r="N1" s="11" t="s">
        <v>116</v>
      </c>
      <c r="O1" s="11" t="s">
        <v>117</v>
      </c>
      <c r="P1" s="18" t="s">
        <v>118</v>
      </c>
      <c r="Q1" s="11" t="s">
        <v>119</v>
      </c>
      <c r="R1" s="12" t="s">
        <v>22</v>
      </c>
      <c r="S1" s="12" t="s">
        <v>120</v>
      </c>
      <c r="T1" s="12" t="s">
        <v>121</v>
      </c>
    </row>
    <row r="2" spans="1:20" x14ac:dyDescent="0.15">
      <c r="A2" s="10">
        <v>1</v>
      </c>
      <c r="B2" s="10"/>
      <c r="C2" s="10"/>
      <c r="D2" s="10"/>
      <c r="E2" s="10" t="str">
        <f t="shared" ref="E2:E33" si="0">IF(D2&lt;&gt;"",VLOOKUP(D2,O_code1,2,FALSE),"")</f>
        <v/>
      </c>
      <c r="F2" s="10" t="str">
        <f t="shared" ref="F2:F33" si="1">IF(D2&lt;&gt;"",VLOOKUP(D2,O_code1,3,FALSE),"")</f>
        <v/>
      </c>
      <c r="G2" s="10" t="str">
        <f t="shared" ref="G2:G33" si="2">IF(E2&lt;&gt;"","VRF_O_"&amp;E2&amp;"_"&amp;F2,"")</f>
        <v/>
      </c>
      <c r="H2" s="10"/>
      <c r="I2" s="6" t="str">
        <f t="shared" ref="I2:I33" si="3">CONCATENATE(E2,H2)</f>
        <v/>
      </c>
      <c r="J2" s="6" t="str">
        <f t="shared" ref="J2:J33" si="4">IF(I2&lt;&gt;"",VLOOKUP(I2,O_code4,2,FALSE),"")</f>
        <v/>
      </c>
      <c r="K2" s="10"/>
      <c r="L2" s="15"/>
      <c r="M2" s="15"/>
      <c r="N2" s="15"/>
      <c r="O2" s="10"/>
      <c r="P2" s="10" t="str">
        <f t="shared" ref="P2:P33" si="5">IF(O2&lt;&gt;"",VLOOKUP(O2,O_code5,2,FALSE),"")</f>
        <v/>
      </c>
      <c r="Q2" s="10"/>
      <c r="R2" s="10"/>
      <c r="S2" s="10"/>
      <c r="T2" s="10"/>
    </row>
    <row r="3" spans="1:20" x14ac:dyDescent="0.15">
      <c r="A3" s="10">
        <v>2</v>
      </c>
      <c r="B3" s="10"/>
      <c r="C3" s="10"/>
      <c r="D3" s="10"/>
      <c r="E3" s="10" t="str">
        <f t="shared" si="0"/>
        <v/>
      </c>
      <c r="F3" s="10" t="str">
        <f t="shared" si="1"/>
        <v/>
      </c>
      <c r="G3" s="10" t="str">
        <f t="shared" si="2"/>
        <v/>
      </c>
      <c r="H3" s="10"/>
      <c r="I3" s="6" t="str">
        <f t="shared" si="3"/>
        <v/>
      </c>
      <c r="J3" s="6" t="str">
        <f t="shared" si="4"/>
        <v/>
      </c>
      <c r="K3" s="10"/>
      <c r="L3" s="15"/>
      <c r="M3" s="15"/>
      <c r="N3" s="15"/>
      <c r="O3" s="10"/>
      <c r="P3" s="10" t="str">
        <f t="shared" si="5"/>
        <v/>
      </c>
      <c r="Q3" s="10"/>
      <c r="R3" s="10"/>
      <c r="S3" s="10"/>
      <c r="T3" s="10"/>
    </row>
    <row r="4" spans="1:20" x14ac:dyDescent="0.15">
      <c r="A4" s="10">
        <v>3</v>
      </c>
      <c r="B4" s="10"/>
      <c r="C4" s="10"/>
      <c r="D4" s="10"/>
      <c r="E4" s="10" t="str">
        <f t="shared" si="0"/>
        <v/>
      </c>
      <c r="F4" s="10" t="str">
        <f t="shared" si="1"/>
        <v/>
      </c>
      <c r="G4" s="10" t="str">
        <f t="shared" si="2"/>
        <v/>
      </c>
      <c r="H4" s="10"/>
      <c r="I4" s="6" t="str">
        <f t="shared" si="3"/>
        <v/>
      </c>
      <c r="J4" s="6" t="str">
        <f t="shared" si="4"/>
        <v/>
      </c>
      <c r="K4" s="10"/>
      <c r="L4" s="15"/>
      <c r="M4" s="15"/>
      <c r="N4" s="15"/>
      <c r="O4" s="10"/>
      <c r="P4" s="10" t="str">
        <f t="shared" si="5"/>
        <v/>
      </c>
      <c r="Q4" s="10"/>
      <c r="R4" s="10"/>
      <c r="S4" s="10"/>
      <c r="T4" s="10"/>
    </row>
    <row r="5" spans="1:20" x14ac:dyDescent="0.15">
      <c r="A5" s="10">
        <v>4</v>
      </c>
      <c r="B5" s="10"/>
      <c r="C5" s="10"/>
      <c r="D5" s="10"/>
      <c r="E5" s="10" t="str">
        <f t="shared" si="0"/>
        <v/>
      </c>
      <c r="F5" s="10" t="str">
        <f t="shared" si="1"/>
        <v/>
      </c>
      <c r="G5" s="10" t="str">
        <f t="shared" si="2"/>
        <v/>
      </c>
      <c r="H5" s="10"/>
      <c r="I5" s="6" t="str">
        <f t="shared" si="3"/>
        <v/>
      </c>
      <c r="J5" s="6" t="str">
        <f t="shared" si="4"/>
        <v/>
      </c>
      <c r="K5" s="10"/>
      <c r="L5" s="15"/>
      <c r="M5" s="15"/>
      <c r="N5" s="15"/>
      <c r="O5" s="10"/>
      <c r="P5" s="10" t="str">
        <f t="shared" si="5"/>
        <v/>
      </c>
      <c r="Q5" s="10"/>
      <c r="R5" s="10"/>
      <c r="S5" s="10"/>
      <c r="T5" s="10"/>
    </row>
    <row r="6" spans="1:20" x14ac:dyDescent="0.15">
      <c r="A6" s="10">
        <v>5</v>
      </c>
      <c r="B6" s="10"/>
      <c r="C6" s="10"/>
      <c r="D6" s="10"/>
      <c r="E6" s="10" t="str">
        <f t="shared" si="0"/>
        <v/>
      </c>
      <c r="F6" s="10" t="str">
        <f t="shared" si="1"/>
        <v/>
      </c>
      <c r="G6" s="10" t="str">
        <f t="shared" si="2"/>
        <v/>
      </c>
      <c r="H6" s="10"/>
      <c r="I6" s="6" t="str">
        <f t="shared" si="3"/>
        <v/>
      </c>
      <c r="J6" s="6" t="str">
        <f t="shared" si="4"/>
        <v/>
      </c>
      <c r="K6" s="10"/>
      <c r="L6" s="15"/>
      <c r="M6" s="15"/>
      <c r="N6" s="15"/>
      <c r="O6" s="10"/>
      <c r="P6" s="10" t="str">
        <f t="shared" si="5"/>
        <v/>
      </c>
      <c r="Q6" s="10"/>
      <c r="R6" s="10"/>
      <c r="S6" s="10"/>
      <c r="T6" s="10"/>
    </row>
    <row r="7" spans="1:20" x14ac:dyDescent="0.15">
      <c r="A7" s="10">
        <v>6</v>
      </c>
      <c r="B7" s="10"/>
      <c r="C7" s="10"/>
      <c r="D7" s="10"/>
      <c r="E7" s="10" t="str">
        <f t="shared" si="0"/>
        <v/>
      </c>
      <c r="F7" s="10" t="str">
        <f t="shared" si="1"/>
        <v/>
      </c>
      <c r="G7" s="10" t="str">
        <f t="shared" si="2"/>
        <v/>
      </c>
      <c r="H7" s="10"/>
      <c r="I7" s="6" t="str">
        <f t="shared" si="3"/>
        <v/>
      </c>
      <c r="J7" s="6" t="str">
        <f t="shared" si="4"/>
        <v/>
      </c>
      <c r="K7" s="10"/>
      <c r="L7" s="15"/>
      <c r="M7" s="15"/>
      <c r="N7" s="15"/>
      <c r="O7" s="10"/>
      <c r="P7" s="10" t="str">
        <f t="shared" si="5"/>
        <v/>
      </c>
      <c r="Q7" s="10"/>
      <c r="R7" s="10"/>
      <c r="S7" s="10"/>
      <c r="T7" s="10"/>
    </row>
    <row r="8" spans="1:20" x14ac:dyDescent="0.15">
      <c r="A8" s="10">
        <v>7</v>
      </c>
      <c r="B8" s="10"/>
      <c r="C8" s="10"/>
      <c r="D8" s="10"/>
      <c r="E8" s="10" t="str">
        <f t="shared" si="0"/>
        <v/>
      </c>
      <c r="F8" s="10" t="str">
        <f t="shared" si="1"/>
        <v/>
      </c>
      <c r="G8" s="10" t="str">
        <f t="shared" si="2"/>
        <v/>
      </c>
      <c r="H8" s="10"/>
      <c r="I8" s="6" t="str">
        <f t="shared" si="3"/>
        <v/>
      </c>
      <c r="J8" s="6" t="str">
        <f t="shared" si="4"/>
        <v/>
      </c>
      <c r="K8" s="10"/>
      <c r="L8" s="15"/>
      <c r="M8" s="15"/>
      <c r="N8" s="15"/>
      <c r="O8" s="10"/>
      <c r="P8" s="10" t="str">
        <f t="shared" si="5"/>
        <v/>
      </c>
      <c r="Q8" s="10"/>
      <c r="R8" s="10"/>
      <c r="S8" s="10"/>
      <c r="T8" s="10"/>
    </row>
    <row r="9" spans="1:20" x14ac:dyDescent="0.15">
      <c r="A9" s="10">
        <v>8</v>
      </c>
      <c r="B9" s="10"/>
      <c r="C9" s="10"/>
      <c r="D9" s="10"/>
      <c r="E9" s="10" t="str">
        <f t="shared" si="0"/>
        <v/>
      </c>
      <c r="F9" s="10" t="str">
        <f t="shared" si="1"/>
        <v/>
      </c>
      <c r="G9" s="10" t="str">
        <f t="shared" si="2"/>
        <v/>
      </c>
      <c r="H9" s="10"/>
      <c r="I9" s="6" t="str">
        <f t="shared" si="3"/>
        <v/>
      </c>
      <c r="J9" s="6" t="str">
        <f t="shared" si="4"/>
        <v/>
      </c>
      <c r="K9" s="10"/>
      <c r="L9" s="15"/>
      <c r="M9" s="15"/>
      <c r="N9" s="15"/>
      <c r="O9" s="10"/>
      <c r="P9" s="10" t="str">
        <f t="shared" si="5"/>
        <v/>
      </c>
      <c r="Q9" s="10"/>
      <c r="R9" s="10"/>
      <c r="S9" s="10"/>
      <c r="T9" s="10"/>
    </row>
    <row r="10" spans="1:20" x14ac:dyDescent="0.15">
      <c r="A10" s="10">
        <v>9</v>
      </c>
      <c r="B10" s="10"/>
      <c r="C10" s="10"/>
      <c r="D10" s="10"/>
      <c r="E10" s="10" t="str">
        <f t="shared" si="0"/>
        <v/>
      </c>
      <c r="F10" s="10" t="str">
        <f t="shared" si="1"/>
        <v/>
      </c>
      <c r="G10" s="10" t="str">
        <f t="shared" si="2"/>
        <v/>
      </c>
      <c r="H10" s="10"/>
      <c r="I10" s="6" t="str">
        <f t="shared" si="3"/>
        <v/>
      </c>
      <c r="J10" s="6" t="str">
        <f t="shared" si="4"/>
        <v/>
      </c>
      <c r="K10" s="10"/>
      <c r="L10" s="15"/>
      <c r="M10" s="15"/>
      <c r="N10" s="15"/>
      <c r="O10" s="10"/>
      <c r="P10" s="10" t="str">
        <f t="shared" si="5"/>
        <v/>
      </c>
      <c r="Q10" s="10"/>
      <c r="R10" s="10"/>
      <c r="S10" s="10"/>
      <c r="T10" s="10"/>
    </row>
    <row r="11" spans="1:20" x14ac:dyDescent="0.15">
      <c r="A11" s="10">
        <v>10</v>
      </c>
      <c r="B11" s="10"/>
      <c r="C11" s="10"/>
      <c r="D11" s="10"/>
      <c r="E11" s="10" t="str">
        <f t="shared" si="0"/>
        <v/>
      </c>
      <c r="F11" s="10" t="str">
        <f t="shared" si="1"/>
        <v/>
      </c>
      <c r="G11" s="10" t="str">
        <f t="shared" si="2"/>
        <v/>
      </c>
      <c r="H11" s="10"/>
      <c r="I11" s="6" t="str">
        <f t="shared" si="3"/>
        <v/>
      </c>
      <c r="J11" s="6" t="str">
        <f t="shared" si="4"/>
        <v/>
      </c>
      <c r="K11" s="10"/>
      <c r="L11" s="15"/>
      <c r="M11" s="15"/>
      <c r="N11" s="15"/>
      <c r="O11" s="10"/>
      <c r="P11" s="10" t="str">
        <f t="shared" si="5"/>
        <v/>
      </c>
      <c r="Q11" s="10"/>
      <c r="R11" s="10"/>
      <c r="S11" s="10"/>
      <c r="T11" s="10"/>
    </row>
    <row r="12" spans="1:20" x14ac:dyDescent="0.15">
      <c r="A12" s="10">
        <v>11</v>
      </c>
      <c r="B12" s="10"/>
      <c r="C12" s="10"/>
      <c r="D12" s="10"/>
      <c r="E12" s="10" t="str">
        <f t="shared" si="0"/>
        <v/>
      </c>
      <c r="F12" s="10" t="str">
        <f t="shared" si="1"/>
        <v/>
      </c>
      <c r="G12" s="10" t="str">
        <f t="shared" si="2"/>
        <v/>
      </c>
      <c r="H12" s="10"/>
      <c r="I12" s="6" t="str">
        <f t="shared" si="3"/>
        <v/>
      </c>
      <c r="J12" s="6" t="str">
        <f t="shared" si="4"/>
        <v/>
      </c>
      <c r="K12" s="10"/>
      <c r="L12" s="15"/>
      <c r="M12" s="15"/>
      <c r="N12" s="15"/>
      <c r="O12" s="10"/>
      <c r="P12" s="10" t="str">
        <f t="shared" si="5"/>
        <v/>
      </c>
      <c r="Q12" s="10"/>
      <c r="R12" s="10"/>
      <c r="S12" s="10"/>
      <c r="T12" s="10"/>
    </row>
    <row r="13" spans="1:20" x14ac:dyDescent="0.15">
      <c r="A13" s="10">
        <v>12</v>
      </c>
      <c r="B13" s="10"/>
      <c r="C13" s="10"/>
      <c r="D13" s="10"/>
      <c r="E13" s="10" t="str">
        <f t="shared" si="0"/>
        <v/>
      </c>
      <c r="F13" s="10" t="str">
        <f t="shared" si="1"/>
        <v/>
      </c>
      <c r="G13" s="10" t="str">
        <f t="shared" si="2"/>
        <v/>
      </c>
      <c r="H13" s="10"/>
      <c r="I13" s="6" t="str">
        <f t="shared" si="3"/>
        <v/>
      </c>
      <c r="J13" s="6" t="str">
        <f t="shared" si="4"/>
        <v/>
      </c>
      <c r="K13" s="10"/>
      <c r="L13" s="15"/>
      <c r="M13" s="15"/>
      <c r="N13" s="15"/>
      <c r="O13" s="10"/>
      <c r="P13" s="10" t="str">
        <f t="shared" si="5"/>
        <v/>
      </c>
      <c r="Q13" s="10"/>
      <c r="R13" s="10"/>
      <c r="S13" s="10"/>
      <c r="T13" s="10"/>
    </row>
    <row r="14" spans="1:20" x14ac:dyDescent="0.15">
      <c r="A14" s="10">
        <v>13</v>
      </c>
      <c r="B14" s="10"/>
      <c r="C14" s="10"/>
      <c r="D14" s="10"/>
      <c r="E14" s="10" t="str">
        <f t="shared" si="0"/>
        <v/>
      </c>
      <c r="F14" s="10" t="str">
        <f t="shared" si="1"/>
        <v/>
      </c>
      <c r="G14" s="10" t="str">
        <f t="shared" si="2"/>
        <v/>
      </c>
      <c r="H14" s="10"/>
      <c r="I14" s="6" t="str">
        <f t="shared" si="3"/>
        <v/>
      </c>
      <c r="J14" s="6" t="str">
        <f t="shared" si="4"/>
        <v/>
      </c>
      <c r="K14" s="10"/>
      <c r="L14" s="15"/>
      <c r="M14" s="15"/>
      <c r="N14" s="15"/>
      <c r="O14" s="10"/>
      <c r="P14" s="10" t="str">
        <f t="shared" si="5"/>
        <v/>
      </c>
      <c r="Q14" s="10"/>
      <c r="R14" s="10"/>
      <c r="S14" s="10"/>
      <c r="T14" s="10"/>
    </row>
    <row r="15" spans="1:20" x14ac:dyDescent="0.15">
      <c r="A15" s="10">
        <v>14</v>
      </c>
      <c r="B15" s="10"/>
      <c r="C15" s="10"/>
      <c r="D15" s="10"/>
      <c r="E15" s="10" t="str">
        <f t="shared" si="0"/>
        <v/>
      </c>
      <c r="F15" s="10" t="str">
        <f t="shared" si="1"/>
        <v/>
      </c>
      <c r="G15" s="10" t="str">
        <f t="shared" si="2"/>
        <v/>
      </c>
      <c r="H15" s="10"/>
      <c r="I15" s="6" t="str">
        <f t="shared" si="3"/>
        <v/>
      </c>
      <c r="J15" s="6" t="str">
        <f t="shared" si="4"/>
        <v/>
      </c>
      <c r="K15" s="10"/>
      <c r="L15" s="15"/>
      <c r="M15" s="15"/>
      <c r="N15" s="15"/>
      <c r="O15" s="10"/>
      <c r="P15" s="10" t="str">
        <f t="shared" si="5"/>
        <v/>
      </c>
      <c r="Q15" s="10"/>
      <c r="R15" s="10"/>
      <c r="S15" s="10"/>
      <c r="T15" s="10"/>
    </row>
    <row r="16" spans="1:20" x14ac:dyDescent="0.15">
      <c r="A16" s="10">
        <v>15</v>
      </c>
      <c r="B16" s="10"/>
      <c r="C16" s="10"/>
      <c r="D16" s="10"/>
      <c r="E16" s="10" t="str">
        <f t="shared" si="0"/>
        <v/>
      </c>
      <c r="F16" s="10" t="str">
        <f t="shared" si="1"/>
        <v/>
      </c>
      <c r="G16" s="10" t="str">
        <f t="shared" si="2"/>
        <v/>
      </c>
      <c r="H16" s="10"/>
      <c r="I16" s="6" t="str">
        <f t="shared" si="3"/>
        <v/>
      </c>
      <c r="J16" s="6" t="str">
        <f t="shared" si="4"/>
        <v/>
      </c>
      <c r="K16" s="10"/>
      <c r="L16" s="15"/>
      <c r="M16" s="15"/>
      <c r="N16" s="15"/>
      <c r="O16" s="10"/>
      <c r="P16" s="10" t="str">
        <f t="shared" si="5"/>
        <v/>
      </c>
      <c r="Q16" s="10"/>
      <c r="R16" s="10"/>
      <c r="S16" s="10"/>
      <c r="T16" s="10"/>
    </row>
    <row r="17" spans="1:20" x14ac:dyDescent="0.15">
      <c r="A17" s="10">
        <v>16</v>
      </c>
      <c r="B17" s="10"/>
      <c r="C17" s="10"/>
      <c r="D17" s="10"/>
      <c r="E17" s="10" t="str">
        <f t="shared" si="0"/>
        <v/>
      </c>
      <c r="F17" s="10" t="str">
        <f t="shared" si="1"/>
        <v/>
      </c>
      <c r="G17" s="10" t="str">
        <f t="shared" si="2"/>
        <v/>
      </c>
      <c r="H17" s="10"/>
      <c r="I17" s="6" t="str">
        <f t="shared" si="3"/>
        <v/>
      </c>
      <c r="J17" s="6" t="str">
        <f t="shared" si="4"/>
        <v/>
      </c>
      <c r="K17" s="10"/>
      <c r="L17" s="15"/>
      <c r="M17" s="15"/>
      <c r="N17" s="15"/>
      <c r="O17" s="10"/>
      <c r="P17" s="10" t="str">
        <f t="shared" si="5"/>
        <v/>
      </c>
      <c r="Q17" s="10"/>
      <c r="R17" s="10"/>
      <c r="S17" s="10"/>
      <c r="T17" s="10"/>
    </row>
    <row r="18" spans="1:20" x14ac:dyDescent="0.15">
      <c r="A18" s="10">
        <v>17</v>
      </c>
      <c r="B18" s="10"/>
      <c r="C18" s="10"/>
      <c r="D18" s="10"/>
      <c r="E18" s="10" t="str">
        <f t="shared" si="0"/>
        <v/>
      </c>
      <c r="F18" s="10" t="str">
        <f t="shared" si="1"/>
        <v/>
      </c>
      <c r="G18" s="10" t="str">
        <f t="shared" si="2"/>
        <v/>
      </c>
      <c r="H18" s="10"/>
      <c r="I18" s="6" t="str">
        <f t="shared" si="3"/>
        <v/>
      </c>
      <c r="J18" s="6" t="str">
        <f t="shared" si="4"/>
        <v/>
      </c>
      <c r="K18" s="10"/>
      <c r="L18" s="15"/>
      <c r="M18" s="15"/>
      <c r="N18" s="15"/>
      <c r="O18" s="10"/>
      <c r="P18" s="10" t="str">
        <f t="shared" si="5"/>
        <v/>
      </c>
      <c r="Q18" s="10"/>
      <c r="R18" s="10"/>
      <c r="S18" s="10"/>
      <c r="T18" s="10"/>
    </row>
    <row r="19" spans="1:20" x14ac:dyDescent="0.15">
      <c r="A19" s="10">
        <v>18</v>
      </c>
      <c r="B19" s="10"/>
      <c r="C19" s="10"/>
      <c r="D19" s="10"/>
      <c r="E19" s="10" t="str">
        <f t="shared" si="0"/>
        <v/>
      </c>
      <c r="F19" s="10" t="str">
        <f t="shared" si="1"/>
        <v/>
      </c>
      <c r="G19" s="10" t="str">
        <f t="shared" si="2"/>
        <v/>
      </c>
      <c r="H19" s="10"/>
      <c r="I19" s="6" t="str">
        <f t="shared" si="3"/>
        <v/>
      </c>
      <c r="J19" s="6" t="str">
        <f t="shared" si="4"/>
        <v/>
      </c>
      <c r="K19" s="10"/>
      <c r="L19" s="15"/>
      <c r="M19" s="15"/>
      <c r="N19" s="15"/>
      <c r="O19" s="10"/>
      <c r="P19" s="10" t="str">
        <f t="shared" si="5"/>
        <v/>
      </c>
      <c r="Q19" s="10"/>
      <c r="R19" s="10"/>
      <c r="S19" s="10"/>
      <c r="T19" s="10"/>
    </row>
    <row r="20" spans="1:20" x14ac:dyDescent="0.15">
      <c r="A20" s="10">
        <v>19</v>
      </c>
      <c r="B20" s="10"/>
      <c r="C20" s="10"/>
      <c r="D20" s="10"/>
      <c r="E20" s="10" t="str">
        <f t="shared" si="0"/>
        <v/>
      </c>
      <c r="F20" s="10" t="str">
        <f t="shared" si="1"/>
        <v/>
      </c>
      <c r="G20" s="10" t="str">
        <f t="shared" si="2"/>
        <v/>
      </c>
      <c r="H20" s="10"/>
      <c r="I20" s="6" t="str">
        <f t="shared" si="3"/>
        <v/>
      </c>
      <c r="J20" s="6" t="str">
        <f t="shared" si="4"/>
        <v/>
      </c>
      <c r="K20" s="10"/>
      <c r="L20" s="15"/>
      <c r="M20" s="15"/>
      <c r="N20" s="15"/>
      <c r="O20" s="10"/>
      <c r="P20" s="10" t="str">
        <f t="shared" si="5"/>
        <v/>
      </c>
      <c r="Q20" s="10"/>
      <c r="R20" s="10"/>
      <c r="S20" s="10"/>
      <c r="T20" s="10"/>
    </row>
    <row r="21" spans="1:20" x14ac:dyDescent="0.15">
      <c r="A21" s="10">
        <v>20</v>
      </c>
      <c r="B21" s="10"/>
      <c r="C21" s="10"/>
      <c r="D21" s="10"/>
      <c r="E21" s="10" t="str">
        <f t="shared" si="0"/>
        <v/>
      </c>
      <c r="F21" s="10" t="str">
        <f t="shared" si="1"/>
        <v/>
      </c>
      <c r="G21" s="10" t="str">
        <f t="shared" si="2"/>
        <v/>
      </c>
      <c r="H21" s="10"/>
      <c r="I21" s="6" t="str">
        <f t="shared" si="3"/>
        <v/>
      </c>
      <c r="J21" s="6" t="str">
        <f t="shared" si="4"/>
        <v/>
      </c>
      <c r="K21" s="10"/>
      <c r="L21" s="15"/>
      <c r="M21" s="15"/>
      <c r="N21" s="15"/>
      <c r="O21" s="10"/>
      <c r="P21" s="10" t="str">
        <f t="shared" si="5"/>
        <v/>
      </c>
      <c r="Q21" s="10"/>
      <c r="R21" s="10"/>
      <c r="S21" s="10"/>
      <c r="T21" s="10"/>
    </row>
    <row r="22" spans="1:20" x14ac:dyDescent="0.15">
      <c r="A22" s="10">
        <v>21</v>
      </c>
      <c r="B22" s="10"/>
      <c r="C22" s="10"/>
      <c r="D22" s="10"/>
      <c r="E22" s="10" t="str">
        <f t="shared" si="0"/>
        <v/>
      </c>
      <c r="F22" s="10" t="str">
        <f t="shared" si="1"/>
        <v/>
      </c>
      <c r="G22" s="10" t="str">
        <f t="shared" si="2"/>
        <v/>
      </c>
      <c r="H22" s="10"/>
      <c r="I22" s="6" t="str">
        <f t="shared" si="3"/>
        <v/>
      </c>
      <c r="J22" s="6" t="str">
        <f t="shared" si="4"/>
        <v/>
      </c>
      <c r="K22" s="10"/>
      <c r="L22" s="15"/>
      <c r="M22" s="15"/>
      <c r="N22" s="15"/>
      <c r="O22" s="10"/>
      <c r="P22" s="10" t="str">
        <f t="shared" si="5"/>
        <v/>
      </c>
      <c r="Q22" s="10"/>
      <c r="R22" s="10"/>
      <c r="S22" s="10"/>
      <c r="T22" s="10"/>
    </row>
    <row r="23" spans="1:20" x14ac:dyDescent="0.15">
      <c r="A23" s="10">
        <v>22</v>
      </c>
      <c r="B23" s="10"/>
      <c r="C23" s="10"/>
      <c r="D23" s="10"/>
      <c r="E23" s="10" t="str">
        <f t="shared" si="0"/>
        <v/>
      </c>
      <c r="F23" s="10" t="str">
        <f t="shared" si="1"/>
        <v/>
      </c>
      <c r="G23" s="10" t="str">
        <f t="shared" si="2"/>
        <v/>
      </c>
      <c r="H23" s="10"/>
      <c r="I23" s="6" t="str">
        <f t="shared" si="3"/>
        <v/>
      </c>
      <c r="J23" s="6" t="str">
        <f t="shared" si="4"/>
        <v/>
      </c>
      <c r="K23" s="10"/>
      <c r="L23" s="15"/>
      <c r="M23" s="15"/>
      <c r="N23" s="15"/>
      <c r="O23" s="10"/>
      <c r="P23" s="10" t="str">
        <f t="shared" si="5"/>
        <v/>
      </c>
      <c r="Q23" s="10"/>
      <c r="R23" s="10"/>
      <c r="S23" s="10"/>
      <c r="T23" s="10"/>
    </row>
    <row r="24" spans="1:20" x14ac:dyDescent="0.15">
      <c r="A24" s="10">
        <v>23</v>
      </c>
      <c r="B24" s="10"/>
      <c r="C24" s="10"/>
      <c r="D24" s="10"/>
      <c r="E24" s="10" t="str">
        <f t="shared" si="0"/>
        <v/>
      </c>
      <c r="F24" s="10" t="str">
        <f t="shared" si="1"/>
        <v/>
      </c>
      <c r="G24" s="10" t="str">
        <f t="shared" si="2"/>
        <v/>
      </c>
      <c r="H24" s="10"/>
      <c r="I24" s="6" t="str">
        <f t="shared" si="3"/>
        <v/>
      </c>
      <c r="J24" s="6" t="str">
        <f t="shared" si="4"/>
        <v/>
      </c>
      <c r="K24" s="10"/>
      <c r="L24" s="15"/>
      <c r="M24" s="15"/>
      <c r="N24" s="15"/>
      <c r="O24" s="10"/>
      <c r="P24" s="10" t="str">
        <f t="shared" si="5"/>
        <v/>
      </c>
      <c r="Q24" s="10"/>
      <c r="R24" s="10"/>
      <c r="S24" s="10"/>
      <c r="T24" s="10"/>
    </row>
    <row r="25" spans="1:20" x14ac:dyDescent="0.15">
      <c r="A25" s="10">
        <v>24</v>
      </c>
      <c r="B25" s="10"/>
      <c r="C25" s="10"/>
      <c r="D25" s="10"/>
      <c r="E25" s="10" t="str">
        <f t="shared" si="0"/>
        <v/>
      </c>
      <c r="F25" s="10" t="str">
        <f t="shared" si="1"/>
        <v/>
      </c>
      <c r="G25" s="10" t="str">
        <f t="shared" si="2"/>
        <v/>
      </c>
      <c r="H25" s="10"/>
      <c r="I25" s="6" t="str">
        <f t="shared" si="3"/>
        <v/>
      </c>
      <c r="J25" s="6" t="str">
        <f t="shared" si="4"/>
        <v/>
      </c>
      <c r="K25" s="10"/>
      <c r="L25" s="15"/>
      <c r="M25" s="15"/>
      <c r="N25" s="15"/>
      <c r="O25" s="10"/>
      <c r="P25" s="10" t="str">
        <f t="shared" si="5"/>
        <v/>
      </c>
      <c r="Q25" s="10"/>
      <c r="R25" s="10"/>
      <c r="S25" s="10"/>
      <c r="T25" s="10"/>
    </row>
    <row r="26" spans="1:20" x14ac:dyDescent="0.15">
      <c r="A26" s="10">
        <v>25</v>
      </c>
      <c r="B26" s="10"/>
      <c r="C26" s="10"/>
      <c r="D26" s="10"/>
      <c r="E26" s="10" t="str">
        <f t="shared" si="0"/>
        <v/>
      </c>
      <c r="F26" s="10" t="str">
        <f t="shared" si="1"/>
        <v/>
      </c>
      <c r="G26" s="10" t="str">
        <f t="shared" si="2"/>
        <v/>
      </c>
      <c r="H26" s="10"/>
      <c r="I26" s="6" t="str">
        <f t="shared" si="3"/>
        <v/>
      </c>
      <c r="J26" s="6" t="str">
        <f t="shared" si="4"/>
        <v/>
      </c>
      <c r="K26" s="10"/>
      <c r="L26" s="15"/>
      <c r="M26" s="15"/>
      <c r="N26" s="15"/>
      <c r="O26" s="10"/>
      <c r="P26" s="10" t="str">
        <f t="shared" si="5"/>
        <v/>
      </c>
      <c r="Q26" s="10"/>
      <c r="R26" s="10"/>
      <c r="S26" s="10"/>
      <c r="T26" s="10"/>
    </row>
    <row r="27" spans="1:20" x14ac:dyDescent="0.15">
      <c r="A27" s="10">
        <v>26</v>
      </c>
      <c r="B27" s="10"/>
      <c r="C27" s="10"/>
      <c r="D27" s="10"/>
      <c r="E27" s="10" t="str">
        <f t="shared" si="0"/>
        <v/>
      </c>
      <c r="F27" s="10" t="str">
        <f t="shared" si="1"/>
        <v/>
      </c>
      <c r="G27" s="10" t="str">
        <f t="shared" si="2"/>
        <v/>
      </c>
      <c r="H27" s="10"/>
      <c r="I27" s="6" t="str">
        <f t="shared" si="3"/>
        <v/>
      </c>
      <c r="J27" s="6" t="str">
        <f t="shared" si="4"/>
        <v/>
      </c>
      <c r="K27" s="10"/>
      <c r="L27" s="15"/>
      <c r="M27" s="15"/>
      <c r="N27" s="15"/>
      <c r="O27" s="10"/>
      <c r="P27" s="10" t="str">
        <f t="shared" si="5"/>
        <v/>
      </c>
      <c r="Q27" s="10"/>
      <c r="R27" s="10"/>
      <c r="S27" s="10"/>
      <c r="T27" s="10"/>
    </row>
    <row r="28" spans="1:20" x14ac:dyDescent="0.15">
      <c r="A28" s="10">
        <v>27</v>
      </c>
      <c r="B28" s="10"/>
      <c r="C28" s="10"/>
      <c r="D28" s="10"/>
      <c r="E28" s="10" t="str">
        <f t="shared" si="0"/>
        <v/>
      </c>
      <c r="F28" s="10" t="str">
        <f t="shared" si="1"/>
        <v/>
      </c>
      <c r="G28" s="10" t="str">
        <f t="shared" si="2"/>
        <v/>
      </c>
      <c r="H28" s="10"/>
      <c r="I28" s="6" t="str">
        <f t="shared" si="3"/>
        <v/>
      </c>
      <c r="J28" s="6" t="str">
        <f t="shared" si="4"/>
        <v/>
      </c>
      <c r="K28" s="10"/>
      <c r="L28" s="15"/>
      <c r="M28" s="15"/>
      <c r="N28" s="15"/>
      <c r="O28" s="10"/>
      <c r="P28" s="10" t="str">
        <f t="shared" si="5"/>
        <v/>
      </c>
      <c r="Q28" s="10"/>
      <c r="R28" s="10"/>
      <c r="S28" s="10"/>
      <c r="T28" s="10"/>
    </row>
    <row r="29" spans="1:20" x14ac:dyDescent="0.15">
      <c r="A29" s="10">
        <v>28</v>
      </c>
      <c r="B29" s="10"/>
      <c r="C29" s="10"/>
      <c r="D29" s="10"/>
      <c r="E29" s="10" t="str">
        <f t="shared" si="0"/>
        <v/>
      </c>
      <c r="F29" s="10" t="str">
        <f t="shared" si="1"/>
        <v/>
      </c>
      <c r="G29" s="10" t="str">
        <f t="shared" si="2"/>
        <v/>
      </c>
      <c r="H29" s="10"/>
      <c r="I29" s="6" t="str">
        <f t="shared" si="3"/>
        <v/>
      </c>
      <c r="J29" s="6" t="str">
        <f t="shared" si="4"/>
        <v/>
      </c>
      <c r="K29" s="10"/>
      <c r="L29" s="15"/>
      <c r="M29" s="15"/>
      <c r="N29" s="15"/>
      <c r="O29" s="10"/>
      <c r="P29" s="10" t="str">
        <f t="shared" si="5"/>
        <v/>
      </c>
      <c r="Q29" s="10"/>
      <c r="R29" s="10"/>
      <c r="S29" s="10"/>
      <c r="T29" s="10"/>
    </row>
    <row r="30" spans="1:20" x14ac:dyDescent="0.15">
      <c r="A30" s="10">
        <v>29</v>
      </c>
      <c r="B30" s="10"/>
      <c r="C30" s="10"/>
      <c r="D30" s="10"/>
      <c r="E30" s="10" t="str">
        <f t="shared" si="0"/>
        <v/>
      </c>
      <c r="F30" s="10" t="str">
        <f t="shared" si="1"/>
        <v/>
      </c>
      <c r="G30" s="10" t="str">
        <f t="shared" si="2"/>
        <v/>
      </c>
      <c r="H30" s="10"/>
      <c r="I30" s="6" t="str">
        <f t="shared" si="3"/>
        <v/>
      </c>
      <c r="J30" s="6" t="str">
        <f t="shared" si="4"/>
        <v/>
      </c>
      <c r="K30" s="10"/>
      <c r="L30" s="15"/>
      <c r="M30" s="15"/>
      <c r="N30" s="15"/>
      <c r="O30" s="10"/>
      <c r="P30" s="10" t="str">
        <f t="shared" si="5"/>
        <v/>
      </c>
      <c r="Q30" s="10"/>
      <c r="R30" s="10"/>
      <c r="S30" s="10"/>
      <c r="T30" s="10"/>
    </row>
    <row r="31" spans="1:20" x14ac:dyDescent="0.15">
      <c r="A31" s="10">
        <v>30</v>
      </c>
      <c r="B31" s="10"/>
      <c r="C31" s="10"/>
      <c r="D31" s="10"/>
      <c r="E31" s="10" t="str">
        <f t="shared" si="0"/>
        <v/>
      </c>
      <c r="F31" s="10" t="str">
        <f t="shared" si="1"/>
        <v/>
      </c>
      <c r="G31" s="10" t="str">
        <f t="shared" si="2"/>
        <v/>
      </c>
      <c r="H31" s="10"/>
      <c r="I31" s="6" t="str">
        <f t="shared" si="3"/>
        <v/>
      </c>
      <c r="J31" s="6" t="str">
        <f t="shared" si="4"/>
        <v/>
      </c>
      <c r="K31" s="10"/>
      <c r="L31" s="15"/>
      <c r="M31" s="15"/>
      <c r="N31" s="15"/>
      <c r="O31" s="10"/>
      <c r="P31" s="10" t="str">
        <f t="shared" si="5"/>
        <v/>
      </c>
      <c r="Q31" s="10"/>
      <c r="R31" s="10"/>
      <c r="S31" s="10"/>
      <c r="T31" s="10"/>
    </row>
    <row r="32" spans="1:20" x14ac:dyDescent="0.15">
      <c r="A32" s="10">
        <v>31</v>
      </c>
      <c r="B32" s="10"/>
      <c r="C32" s="10"/>
      <c r="D32" s="10"/>
      <c r="E32" s="10" t="str">
        <f t="shared" si="0"/>
        <v/>
      </c>
      <c r="F32" s="10" t="str">
        <f t="shared" si="1"/>
        <v/>
      </c>
      <c r="G32" s="10" t="str">
        <f t="shared" si="2"/>
        <v/>
      </c>
      <c r="H32" s="10"/>
      <c r="I32" s="6" t="str">
        <f t="shared" si="3"/>
        <v/>
      </c>
      <c r="J32" s="6" t="str">
        <f t="shared" si="4"/>
        <v/>
      </c>
      <c r="K32" s="10"/>
      <c r="L32" s="15"/>
      <c r="M32" s="15"/>
      <c r="N32" s="15"/>
      <c r="O32" s="10"/>
      <c r="P32" s="10" t="str">
        <f t="shared" si="5"/>
        <v/>
      </c>
      <c r="Q32" s="10"/>
      <c r="R32" s="10"/>
      <c r="S32" s="10"/>
      <c r="T32" s="10"/>
    </row>
    <row r="33" spans="1:20" x14ac:dyDescent="0.15">
      <c r="A33" s="10">
        <v>32</v>
      </c>
      <c r="B33" s="10"/>
      <c r="C33" s="10"/>
      <c r="D33" s="10"/>
      <c r="E33" s="10" t="str">
        <f t="shared" si="0"/>
        <v/>
      </c>
      <c r="F33" s="10" t="str">
        <f t="shared" si="1"/>
        <v/>
      </c>
      <c r="G33" s="10" t="str">
        <f t="shared" si="2"/>
        <v/>
      </c>
      <c r="H33" s="10"/>
      <c r="I33" s="6" t="str">
        <f t="shared" si="3"/>
        <v/>
      </c>
      <c r="J33" s="6" t="str">
        <f t="shared" si="4"/>
        <v/>
      </c>
      <c r="K33" s="10"/>
      <c r="L33" s="15"/>
      <c r="M33" s="15"/>
      <c r="N33" s="15"/>
      <c r="O33" s="10"/>
      <c r="P33" s="10" t="str">
        <f t="shared" si="5"/>
        <v/>
      </c>
      <c r="Q33" s="10"/>
      <c r="R33" s="10"/>
      <c r="S33" s="10"/>
      <c r="T33" s="10"/>
    </row>
    <row r="34" spans="1:20" x14ac:dyDescent="0.15">
      <c r="A34" s="10">
        <v>33</v>
      </c>
      <c r="B34" s="10"/>
      <c r="C34" s="10"/>
      <c r="D34" s="10"/>
      <c r="E34" s="10" t="str">
        <f t="shared" ref="E34:E65" si="6">IF(D34&lt;&gt;"",VLOOKUP(D34,O_code1,2,FALSE),"")</f>
        <v/>
      </c>
      <c r="F34" s="10" t="str">
        <f t="shared" ref="F34:F65" si="7">IF(D34&lt;&gt;"",VLOOKUP(D34,O_code1,3,FALSE),"")</f>
        <v/>
      </c>
      <c r="G34" s="10" t="str">
        <f t="shared" ref="G34:G65" si="8">IF(E34&lt;&gt;"","VRF_O_"&amp;E34&amp;"_"&amp;F34,"")</f>
        <v/>
      </c>
      <c r="H34" s="10"/>
      <c r="I34" s="6" t="str">
        <f t="shared" ref="I34:I65" si="9">CONCATENATE(E34,H34)</f>
        <v/>
      </c>
      <c r="J34" s="6" t="str">
        <f t="shared" ref="J34:J65" si="10">IF(I34&lt;&gt;"",VLOOKUP(I34,O_code4,2,FALSE),"")</f>
        <v/>
      </c>
      <c r="K34" s="10"/>
      <c r="L34" s="15"/>
      <c r="M34" s="15"/>
      <c r="N34" s="15"/>
      <c r="O34" s="10"/>
      <c r="P34" s="10" t="str">
        <f t="shared" ref="P34:P65" si="11">IF(O34&lt;&gt;"",VLOOKUP(O34,O_code5,2,FALSE),"")</f>
        <v/>
      </c>
      <c r="Q34" s="10"/>
      <c r="R34" s="10"/>
      <c r="S34" s="10"/>
      <c r="T34" s="10"/>
    </row>
    <row r="35" spans="1:20" x14ac:dyDescent="0.15">
      <c r="A35" s="10">
        <v>34</v>
      </c>
      <c r="B35" s="10"/>
      <c r="C35" s="10"/>
      <c r="D35" s="10"/>
      <c r="E35" s="10" t="str">
        <f t="shared" si="6"/>
        <v/>
      </c>
      <c r="F35" s="10" t="str">
        <f t="shared" si="7"/>
        <v/>
      </c>
      <c r="G35" s="10" t="str">
        <f t="shared" si="8"/>
        <v/>
      </c>
      <c r="H35" s="10"/>
      <c r="I35" s="6" t="str">
        <f t="shared" si="9"/>
        <v/>
      </c>
      <c r="J35" s="6" t="str">
        <f t="shared" si="10"/>
        <v/>
      </c>
      <c r="K35" s="10"/>
      <c r="L35" s="15"/>
      <c r="M35" s="15"/>
      <c r="N35" s="15"/>
      <c r="O35" s="10"/>
      <c r="P35" s="10" t="str">
        <f t="shared" si="11"/>
        <v/>
      </c>
      <c r="Q35" s="10"/>
      <c r="R35" s="10"/>
      <c r="S35" s="10"/>
      <c r="T35" s="10"/>
    </row>
    <row r="36" spans="1:20" x14ac:dyDescent="0.15">
      <c r="A36" s="10">
        <v>35</v>
      </c>
      <c r="B36" s="10"/>
      <c r="C36" s="10"/>
      <c r="D36" s="10"/>
      <c r="E36" s="10" t="str">
        <f t="shared" si="6"/>
        <v/>
      </c>
      <c r="F36" s="10" t="str">
        <f t="shared" si="7"/>
        <v/>
      </c>
      <c r="G36" s="10" t="str">
        <f t="shared" si="8"/>
        <v/>
      </c>
      <c r="H36" s="10"/>
      <c r="I36" s="6" t="str">
        <f t="shared" si="9"/>
        <v/>
      </c>
      <c r="J36" s="6" t="str">
        <f t="shared" si="10"/>
        <v/>
      </c>
      <c r="K36" s="10"/>
      <c r="L36" s="15"/>
      <c r="M36" s="15"/>
      <c r="N36" s="15"/>
      <c r="O36" s="10"/>
      <c r="P36" s="10" t="str">
        <f t="shared" si="11"/>
        <v/>
      </c>
      <c r="Q36" s="10"/>
      <c r="R36" s="10"/>
      <c r="S36" s="10"/>
      <c r="T36" s="10"/>
    </row>
    <row r="37" spans="1:20" x14ac:dyDescent="0.15">
      <c r="A37" s="10">
        <v>36</v>
      </c>
      <c r="B37" s="10"/>
      <c r="C37" s="10"/>
      <c r="D37" s="10"/>
      <c r="E37" s="10" t="str">
        <f t="shared" si="6"/>
        <v/>
      </c>
      <c r="F37" s="10" t="str">
        <f t="shared" si="7"/>
        <v/>
      </c>
      <c r="G37" s="10" t="str">
        <f t="shared" si="8"/>
        <v/>
      </c>
      <c r="H37" s="10"/>
      <c r="I37" s="6" t="str">
        <f t="shared" si="9"/>
        <v/>
      </c>
      <c r="J37" s="6" t="str">
        <f t="shared" si="10"/>
        <v/>
      </c>
      <c r="K37" s="10"/>
      <c r="L37" s="15"/>
      <c r="M37" s="15"/>
      <c r="N37" s="15"/>
      <c r="O37" s="10"/>
      <c r="P37" s="10" t="str">
        <f t="shared" si="11"/>
        <v/>
      </c>
      <c r="Q37" s="10"/>
      <c r="R37" s="10"/>
      <c r="S37" s="10"/>
      <c r="T37" s="10"/>
    </row>
    <row r="38" spans="1:20" x14ac:dyDescent="0.15">
      <c r="A38" s="10">
        <v>37</v>
      </c>
      <c r="B38" s="10"/>
      <c r="C38" s="10"/>
      <c r="D38" s="10"/>
      <c r="E38" s="10" t="str">
        <f t="shared" si="6"/>
        <v/>
      </c>
      <c r="F38" s="10" t="str">
        <f t="shared" si="7"/>
        <v/>
      </c>
      <c r="G38" s="10" t="str">
        <f t="shared" si="8"/>
        <v/>
      </c>
      <c r="H38" s="10"/>
      <c r="I38" s="6" t="str">
        <f t="shared" si="9"/>
        <v/>
      </c>
      <c r="J38" s="6" t="str">
        <f t="shared" si="10"/>
        <v/>
      </c>
      <c r="K38" s="10"/>
      <c r="L38" s="15"/>
      <c r="M38" s="15"/>
      <c r="N38" s="15"/>
      <c r="O38" s="10"/>
      <c r="P38" s="10" t="str">
        <f t="shared" si="11"/>
        <v/>
      </c>
      <c r="Q38" s="10"/>
      <c r="R38" s="10"/>
      <c r="S38" s="10"/>
      <c r="T38" s="10"/>
    </row>
    <row r="39" spans="1:20" x14ac:dyDescent="0.15">
      <c r="A39" s="10">
        <v>38</v>
      </c>
      <c r="B39" s="10"/>
      <c r="C39" s="10"/>
      <c r="D39" s="10"/>
      <c r="E39" s="10" t="str">
        <f t="shared" si="6"/>
        <v/>
      </c>
      <c r="F39" s="10" t="str">
        <f t="shared" si="7"/>
        <v/>
      </c>
      <c r="G39" s="10" t="str">
        <f t="shared" si="8"/>
        <v/>
      </c>
      <c r="H39" s="10"/>
      <c r="I39" s="6" t="str">
        <f t="shared" si="9"/>
        <v/>
      </c>
      <c r="J39" s="6" t="str">
        <f t="shared" si="10"/>
        <v/>
      </c>
      <c r="K39" s="10"/>
      <c r="L39" s="15"/>
      <c r="M39" s="15"/>
      <c r="N39" s="15"/>
      <c r="O39" s="10"/>
      <c r="P39" s="10" t="str">
        <f t="shared" si="11"/>
        <v/>
      </c>
      <c r="Q39" s="10"/>
      <c r="R39" s="10"/>
      <c r="S39" s="10"/>
      <c r="T39" s="10"/>
    </row>
    <row r="40" spans="1:20" x14ac:dyDescent="0.15">
      <c r="A40" s="10">
        <v>39</v>
      </c>
      <c r="B40" s="10"/>
      <c r="C40" s="10"/>
      <c r="D40" s="10"/>
      <c r="E40" s="10" t="str">
        <f t="shared" si="6"/>
        <v/>
      </c>
      <c r="F40" s="10" t="str">
        <f t="shared" si="7"/>
        <v/>
      </c>
      <c r="G40" s="10" t="str">
        <f t="shared" si="8"/>
        <v/>
      </c>
      <c r="H40" s="10"/>
      <c r="I40" s="6" t="str">
        <f t="shared" si="9"/>
        <v/>
      </c>
      <c r="J40" s="6" t="str">
        <f t="shared" si="10"/>
        <v/>
      </c>
      <c r="K40" s="10"/>
      <c r="L40" s="15"/>
      <c r="M40" s="15"/>
      <c r="N40" s="15"/>
      <c r="O40" s="10"/>
      <c r="P40" s="10" t="str">
        <f t="shared" si="11"/>
        <v/>
      </c>
      <c r="Q40" s="10"/>
      <c r="R40" s="10"/>
      <c r="S40" s="10"/>
      <c r="T40" s="10"/>
    </row>
    <row r="41" spans="1:20" x14ac:dyDescent="0.15">
      <c r="A41" s="10">
        <v>40</v>
      </c>
      <c r="B41" s="10"/>
      <c r="C41" s="10"/>
      <c r="D41" s="10"/>
      <c r="E41" s="10" t="str">
        <f t="shared" si="6"/>
        <v/>
      </c>
      <c r="F41" s="10" t="str">
        <f t="shared" si="7"/>
        <v/>
      </c>
      <c r="G41" s="10" t="str">
        <f t="shared" si="8"/>
        <v/>
      </c>
      <c r="H41" s="10"/>
      <c r="I41" s="6" t="str">
        <f t="shared" si="9"/>
        <v/>
      </c>
      <c r="J41" s="6" t="str">
        <f t="shared" si="10"/>
        <v/>
      </c>
      <c r="K41" s="10"/>
      <c r="L41" s="15"/>
      <c r="M41" s="15"/>
      <c r="N41" s="15"/>
      <c r="O41" s="10"/>
      <c r="P41" s="10" t="str">
        <f t="shared" si="11"/>
        <v/>
      </c>
      <c r="Q41" s="10"/>
      <c r="R41" s="10"/>
      <c r="S41" s="10"/>
      <c r="T41" s="10"/>
    </row>
    <row r="42" spans="1:20" x14ac:dyDescent="0.15">
      <c r="A42" s="10">
        <v>41</v>
      </c>
      <c r="B42" s="10"/>
      <c r="C42" s="10"/>
      <c r="D42" s="10"/>
      <c r="E42" s="10" t="str">
        <f t="shared" si="6"/>
        <v/>
      </c>
      <c r="F42" s="10" t="str">
        <f t="shared" si="7"/>
        <v/>
      </c>
      <c r="G42" s="10" t="str">
        <f t="shared" si="8"/>
        <v/>
      </c>
      <c r="H42" s="10"/>
      <c r="I42" s="6" t="str">
        <f t="shared" si="9"/>
        <v/>
      </c>
      <c r="J42" s="6" t="str">
        <f t="shared" si="10"/>
        <v/>
      </c>
      <c r="K42" s="10"/>
      <c r="L42" s="15"/>
      <c r="M42" s="15"/>
      <c r="N42" s="15"/>
      <c r="O42" s="10"/>
      <c r="P42" s="10" t="str">
        <f t="shared" si="11"/>
        <v/>
      </c>
      <c r="Q42" s="10"/>
      <c r="R42" s="10"/>
      <c r="S42" s="10"/>
      <c r="T42" s="10"/>
    </row>
    <row r="43" spans="1:20" x14ac:dyDescent="0.15">
      <c r="A43" s="10">
        <v>42</v>
      </c>
      <c r="B43" s="10"/>
      <c r="C43" s="10"/>
      <c r="D43" s="10"/>
      <c r="E43" s="10" t="str">
        <f t="shared" si="6"/>
        <v/>
      </c>
      <c r="F43" s="10" t="str">
        <f t="shared" si="7"/>
        <v/>
      </c>
      <c r="G43" s="10" t="str">
        <f t="shared" si="8"/>
        <v/>
      </c>
      <c r="H43" s="10"/>
      <c r="I43" s="6" t="str">
        <f t="shared" si="9"/>
        <v/>
      </c>
      <c r="J43" s="6" t="str">
        <f t="shared" si="10"/>
        <v/>
      </c>
      <c r="K43" s="10"/>
      <c r="L43" s="15"/>
      <c r="M43" s="15"/>
      <c r="N43" s="15"/>
      <c r="O43" s="10"/>
      <c r="P43" s="10" t="str">
        <f t="shared" si="11"/>
        <v/>
      </c>
      <c r="Q43" s="10"/>
      <c r="R43" s="10"/>
      <c r="S43" s="10"/>
      <c r="T43" s="10"/>
    </row>
    <row r="44" spans="1:20" x14ac:dyDescent="0.15">
      <c r="A44" s="10">
        <v>43</v>
      </c>
      <c r="B44" s="10"/>
      <c r="C44" s="10"/>
      <c r="D44" s="10"/>
      <c r="E44" s="10" t="str">
        <f t="shared" si="6"/>
        <v/>
      </c>
      <c r="F44" s="10" t="str">
        <f t="shared" si="7"/>
        <v/>
      </c>
      <c r="G44" s="10" t="str">
        <f t="shared" si="8"/>
        <v/>
      </c>
      <c r="H44" s="10"/>
      <c r="I44" s="6" t="str">
        <f t="shared" si="9"/>
        <v/>
      </c>
      <c r="J44" s="6" t="str">
        <f t="shared" si="10"/>
        <v/>
      </c>
      <c r="K44" s="10"/>
      <c r="L44" s="15"/>
      <c r="M44" s="15"/>
      <c r="N44" s="15"/>
      <c r="O44" s="10"/>
      <c r="P44" s="10" t="str">
        <f t="shared" si="11"/>
        <v/>
      </c>
      <c r="Q44" s="10"/>
      <c r="R44" s="10"/>
      <c r="S44" s="10"/>
      <c r="T44" s="10"/>
    </row>
    <row r="45" spans="1:20" x14ac:dyDescent="0.15">
      <c r="A45" s="10">
        <v>44</v>
      </c>
      <c r="B45" s="10"/>
      <c r="C45" s="10"/>
      <c r="D45" s="10"/>
      <c r="E45" s="10" t="str">
        <f t="shared" si="6"/>
        <v/>
      </c>
      <c r="F45" s="10" t="str">
        <f t="shared" si="7"/>
        <v/>
      </c>
      <c r="G45" s="10" t="str">
        <f t="shared" si="8"/>
        <v/>
      </c>
      <c r="H45" s="10"/>
      <c r="I45" s="6" t="str">
        <f t="shared" si="9"/>
        <v/>
      </c>
      <c r="J45" s="6" t="str">
        <f t="shared" si="10"/>
        <v/>
      </c>
      <c r="K45" s="10"/>
      <c r="L45" s="15"/>
      <c r="M45" s="15"/>
      <c r="N45" s="15"/>
      <c r="O45" s="10"/>
      <c r="P45" s="10" t="str">
        <f t="shared" si="11"/>
        <v/>
      </c>
      <c r="Q45" s="10"/>
      <c r="R45" s="10"/>
      <c r="S45" s="10"/>
      <c r="T45" s="10"/>
    </row>
    <row r="46" spans="1:20" x14ac:dyDescent="0.15">
      <c r="A46" s="10">
        <v>45</v>
      </c>
      <c r="B46" s="10"/>
      <c r="C46" s="10"/>
      <c r="D46" s="10"/>
      <c r="E46" s="10" t="str">
        <f t="shared" si="6"/>
        <v/>
      </c>
      <c r="F46" s="10" t="str">
        <f t="shared" si="7"/>
        <v/>
      </c>
      <c r="G46" s="10" t="str">
        <f t="shared" si="8"/>
        <v/>
      </c>
      <c r="H46" s="10"/>
      <c r="I46" s="6" t="str">
        <f t="shared" si="9"/>
        <v/>
      </c>
      <c r="J46" s="6" t="str">
        <f t="shared" si="10"/>
        <v/>
      </c>
      <c r="K46" s="10"/>
      <c r="L46" s="15"/>
      <c r="M46" s="15"/>
      <c r="N46" s="15"/>
      <c r="O46" s="10"/>
      <c r="P46" s="10" t="str">
        <f t="shared" si="11"/>
        <v/>
      </c>
      <c r="Q46" s="10"/>
      <c r="R46" s="10"/>
      <c r="S46" s="10"/>
      <c r="T46" s="10"/>
    </row>
    <row r="47" spans="1:20" x14ac:dyDescent="0.15">
      <c r="A47" s="10">
        <v>46</v>
      </c>
      <c r="B47" s="10"/>
      <c r="C47" s="10"/>
      <c r="D47" s="10"/>
      <c r="E47" s="10" t="str">
        <f t="shared" si="6"/>
        <v/>
      </c>
      <c r="F47" s="10" t="str">
        <f t="shared" si="7"/>
        <v/>
      </c>
      <c r="G47" s="10" t="str">
        <f t="shared" si="8"/>
        <v/>
      </c>
      <c r="H47" s="10"/>
      <c r="I47" s="6" t="str">
        <f t="shared" si="9"/>
        <v/>
      </c>
      <c r="J47" s="6" t="str">
        <f t="shared" si="10"/>
        <v/>
      </c>
      <c r="K47" s="10"/>
      <c r="L47" s="15"/>
      <c r="M47" s="15"/>
      <c r="N47" s="15"/>
      <c r="O47" s="10"/>
      <c r="P47" s="10" t="str">
        <f t="shared" si="11"/>
        <v/>
      </c>
      <c r="Q47" s="10"/>
      <c r="R47" s="10"/>
      <c r="S47" s="10"/>
      <c r="T47" s="10"/>
    </row>
    <row r="48" spans="1:20" x14ac:dyDescent="0.15">
      <c r="A48" s="10">
        <v>47</v>
      </c>
      <c r="B48" s="10"/>
      <c r="C48" s="10"/>
      <c r="D48" s="10"/>
      <c r="E48" s="10" t="str">
        <f t="shared" si="6"/>
        <v/>
      </c>
      <c r="F48" s="10" t="str">
        <f t="shared" si="7"/>
        <v/>
      </c>
      <c r="G48" s="10" t="str">
        <f t="shared" si="8"/>
        <v/>
      </c>
      <c r="H48" s="10"/>
      <c r="I48" s="6" t="str">
        <f t="shared" si="9"/>
        <v/>
      </c>
      <c r="J48" s="6" t="str">
        <f t="shared" si="10"/>
        <v/>
      </c>
      <c r="K48" s="10"/>
      <c r="L48" s="15"/>
      <c r="M48" s="15"/>
      <c r="N48" s="15"/>
      <c r="O48" s="10"/>
      <c r="P48" s="10" t="str">
        <f t="shared" si="11"/>
        <v/>
      </c>
      <c r="Q48" s="10"/>
      <c r="R48" s="10"/>
      <c r="S48" s="10"/>
      <c r="T48" s="10"/>
    </row>
    <row r="49" spans="1:20" x14ac:dyDescent="0.15">
      <c r="A49" s="10">
        <v>48</v>
      </c>
      <c r="B49" s="10"/>
      <c r="C49" s="10"/>
      <c r="D49" s="10"/>
      <c r="E49" s="10" t="str">
        <f t="shared" si="6"/>
        <v/>
      </c>
      <c r="F49" s="10" t="str">
        <f t="shared" si="7"/>
        <v/>
      </c>
      <c r="G49" s="10" t="str">
        <f t="shared" si="8"/>
        <v/>
      </c>
      <c r="H49" s="10"/>
      <c r="I49" s="6" t="str">
        <f t="shared" si="9"/>
        <v/>
      </c>
      <c r="J49" s="6" t="str">
        <f t="shared" si="10"/>
        <v/>
      </c>
      <c r="K49" s="10"/>
      <c r="L49" s="15"/>
      <c r="M49" s="15"/>
      <c r="N49" s="15"/>
      <c r="O49" s="10"/>
      <c r="P49" s="10" t="str">
        <f t="shared" si="11"/>
        <v/>
      </c>
      <c r="Q49" s="10"/>
      <c r="R49" s="10"/>
      <c r="S49" s="10"/>
      <c r="T49" s="10"/>
    </row>
    <row r="50" spans="1:20" x14ac:dyDescent="0.15">
      <c r="A50" s="10">
        <v>49</v>
      </c>
      <c r="B50" s="10"/>
      <c r="C50" s="10"/>
      <c r="D50" s="10"/>
      <c r="E50" s="10" t="str">
        <f t="shared" si="6"/>
        <v/>
      </c>
      <c r="F50" s="10" t="str">
        <f t="shared" si="7"/>
        <v/>
      </c>
      <c r="G50" s="10" t="str">
        <f t="shared" si="8"/>
        <v/>
      </c>
      <c r="H50" s="10"/>
      <c r="I50" s="6" t="str">
        <f t="shared" si="9"/>
        <v/>
      </c>
      <c r="J50" s="6" t="str">
        <f t="shared" si="10"/>
        <v/>
      </c>
      <c r="K50" s="10"/>
      <c r="L50" s="15"/>
      <c r="M50" s="15"/>
      <c r="N50" s="15"/>
      <c r="O50" s="10"/>
      <c r="P50" s="10" t="str">
        <f t="shared" si="11"/>
        <v/>
      </c>
      <c r="Q50" s="10"/>
      <c r="R50" s="10"/>
      <c r="S50" s="10"/>
      <c r="T50" s="10"/>
    </row>
    <row r="51" spans="1:20" x14ac:dyDescent="0.15">
      <c r="A51" s="10">
        <v>50</v>
      </c>
      <c r="B51" s="10"/>
      <c r="C51" s="10"/>
      <c r="D51" s="10"/>
      <c r="E51" s="10" t="str">
        <f t="shared" si="6"/>
        <v/>
      </c>
      <c r="F51" s="10" t="str">
        <f t="shared" si="7"/>
        <v/>
      </c>
      <c r="G51" s="10" t="str">
        <f t="shared" si="8"/>
        <v/>
      </c>
      <c r="H51" s="10"/>
      <c r="I51" s="6" t="str">
        <f t="shared" si="9"/>
        <v/>
      </c>
      <c r="J51" s="6" t="str">
        <f t="shared" si="10"/>
        <v/>
      </c>
      <c r="K51" s="10"/>
      <c r="L51" s="15"/>
      <c r="M51" s="15"/>
      <c r="N51" s="15"/>
      <c r="O51" s="10"/>
      <c r="P51" s="10" t="str">
        <f t="shared" si="11"/>
        <v/>
      </c>
      <c r="Q51" s="10"/>
      <c r="R51" s="10"/>
      <c r="S51" s="10"/>
      <c r="T51" s="10"/>
    </row>
    <row r="52" spans="1:20" x14ac:dyDescent="0.15">
      <c r="A52" s="10">
        <v>51</v>
      </c>
      <c r="B52" s="10"/>
      <c r="C52" s="10"/>
      <c r="D52" s="10"/>
      <c r="E52" s="10" t="str">
        <f t="shared" si="6"/>
        <v/>
      </c>
      <c r="F52" s="10" t="str">
        <f t="shared" si="7"/>
        <v/>
      </c>
      <c r="G52" s="10" t="str">
        <f t="shared" si="8"/>
        <v/>
      </c>
      <c r="H52" s="10"/>
      <c r="I52" s="6" t="str">
        <f t="shared" si="9"/>
        <v/>
      </c>
      <c r="J52" s="6" t="str">
        <f t="shared" si="10"/>
        <v/>
      </c>
      <c r="K52" s="10"/>
      <c r="L52" s="15"/>
      <c r="M52" s="15"/>
      <c r="N52" s="15"/>
      <c r="O52" s="10"/>
      <c r="P52" s="10" t="str">
        <f t="shared" si="11"/>
        <v/>
      </c>
      <c r="Q52" s="10"/>
      <c r="R52" s="10"/>
      <c r="S52" s="10"/>
      <c r="T52" s="10"/>
    </row>
    <row r="53" spans="1:20" x14ac:dyDescent="0.15">
      <c r="A53" s="10">
        <v>52</v>
      </c>
      <c r="B53" s="10"/>
      <c r="C53" s="10"/>
      <c r="D53" s="10"/>
      <c r="E53" s="10" t="str">
        <f t="shared" si="6"/>
        <v/>
      </c>
      <c r="F53" s="10" t="str">
        <f t="shared" si="7"/>
        <v/>
      </c>
      <c r="G53" s="10" t="str">
        <f t="shared" si="8"/>
        <v/>
      </c>
      <c r="H53" s="10"/>
      <c r="I53" s="6" t="str">
        <f t="shared" si="9"/>
        <v/>
      </c>
      <c r="J53" s="6" t="str">
        <f t="shared" si="10"/>
        <v/>
      </c>
      <c r="K53" s="10"/>
      <c r="L53" s="15"/>
      <c r="M53" s="15"/>
      <c r="N53" s="15"/>
      <c r="O53" s="10"/>
      <c r="P53" s="10" t="str">
        <f t="shared" si="11"/>
        <v/>
      </c>
      <c r="Q53" s="10"/>
      <c r="R53" s="10"/>
      <c r="S53" s="10"/>
      <c r="T53" s="10"/>
    </row>
    <row r="54" spans="1:20" x14ac:dyDescent="0.15">
      <c r="A54" s="10">
        <v>53</v>
      </c>
      <c r="B54" s="10"/>
      <c r="C54" s="10"/>
      <c r="D54" s="10"/>
      <c r="E54" s="10" t="str">
        <f t="shared" si="6"/>
        <v/>
      </c>
      <c r="F54" s="10" t="str">
        <f t="shared" si="7"/>
        <v/>
      </c>
      <c r="G54" s="10" t="str">
        <f t="shared" si="8"/>
        <v/>
      </c>
      <c r="H54" s="10"/>
      <c r="I54" s="6" t="str">
        <f t="shared" si="9"/>
        <v/>
      </c>
      <c r="J54" s="6" t="str">
        <f t="shared" si="10"/>
        <v/>
      </c>
      <c r="K54" s="10"/>
      <c r="L54" s="15"/>
      <c r="M54" s="15"/>
      <c r="N54" s="15"/>
      <c r="O54" s="10"/>
      <c r="P54" s="10" t="str">
        <f t="shared" si="11"/>
        <v/>
      </c>
      <c r="Q54" s="10"/>
      <c r="R54" s="10"/>
      <c r="S54" s="10"/>
      <c r="T54" s="10"/>
    </row>
    <row r="55" spans="1:20" x14ac:dyDescent="0.15">
      <c r="A55" s="10">
        <v>54</v>
      </c>
      <c r="B55" s="10"/>
      <c r="C55" s="10"/>
      <c r="D55" s="10"/>
      <c r="E55" s="10" t="str">
        <f t="shared" si="6"/>
        <v/>
      </c>
      <c r="F55" s="10" t="str">
        <f t="shared" si="7"/>
        <v/>
      </c>
      <c r="G55" s="10" t="str">
        <f t="shared" si="8"/>
        <v/>
      </c>
      <c r="H55" s="10"/>
      <c r="I55" s="6" t="str">
        <f t="shared" si="9"/>
        <v/>
      </c>
      <c r="J55" s="6" t="str">
        <f t="shared" si="10"/>
        <v/>
      </c>
      <c r="K55" s="10"/>
      <c r="L55" s="15"/>
      <c r="M55" s="15"/>
      <c r="N55" s="15"/>
      <c r="O55" s="10"/>
      <c r="P55" s="10" t="str">
        <f t="shared" si="11"/>
        <v/>
      </c>
      <c r="Q55" s="10"/>
      <c r="R55" s="10"/>
      <c r="S55" s="10"/>
      <c r="T55" s="10"/>
    </row>
    <row r="56" spans="1:20" x14ac:dyDescent="0.15">
      <c r="A56" s="10">
        <v>55</v>
      </c>
      <c r="B56" s="10"/>
      <c r="C56" s="10"/>
      <c r="D56" s="10"/>
      <c r="E56" s="10" t="str">
        <f t="shared" si="6"/>
        <v/>
      </c>
      <c r="F56" s="10" t="str">
        <f t="shared" si="7"/>
        <v/>
      </c>
      <c r="G56" s="10" t="str">
        <f t="shared" si="8"/>
        <v/>
      </c>
      <c r="H56" s="10"/>
      <c r="I56" s="6" t="str">
        <f t="shared" si="9"/>
        <v/>
      </c>
      <c r="J56" s="6" t="str">
        <f t="shared" si="10"/>
        <v/>
      </c>
      <c r="K56" s="10"/>
      <c r="L56" s="15"/>
      <c r="M56" s="15"/>
      <c r="N56" s="15"/>
      <c r="O56" s="10"/>
      <c r="P56" s="10" t="str">
        <f t="shared" si="11"/>
        <v/>
      </c>
      <c r="Q56" s="10"/>
      <c r="R56" s="10"/>
      <c r="S56" s="10"/>
      <c r="T56" s="10"/>
    </row>
    <row r="57" spans="1:20" x14ac:dyDescent="0.15">
      <c r="A57" s="10">
        <v>56</v>
      </c>
      <c r="B57" s="10"/>
      <c r="C57" s="10"/>
      <c r="D57" s="10"/>
      <c r="E57" s="10" t="str">
        <f t="shared" si="6"/>
        <v/>
      </c>
      <c r="F57" s="10" t="str">
        <f t="shared" si="7"/>
        <v/>
      </c>
      <c r="G57" s="10" t="str">
        <f t="shared" si="8"/>
        <v/>
      </c>
      <c r="H57" s="10"/>
      <c r="I57" s="6" t="str">
        <f t="shared" si="9"/>
        <v/>
      </c>
      <c r="J57" s="6" t="str">
        <f t="shared" si="10"/>
        <v/>
      </c>
      <c r="K57" s="10"/>
      <c r="L57" s="15"/>
      <c r="M57" s="15"/>
      <c r="N57" s="15"/>
      <c r="O57" s="10"/>
      <c r="P57" s="10" t="str">
        <f t="shared" si="11"/>
        <v/>
      </c>
      <c r="Q57" s="10"/>
      <c r="R57" s="10"/>
      <c r="S57" s="10"/>
      <c r="T57" s="10"/>
    </row>
    <row r="58" spans="1:20" x14ac:dyDescent="0.15">
      <c r="A58" s="10">
        <v>57</v>
      </c>
      <c r="B58" s="10"/>
      <c r="C58" s="10"/>
      <c r="D58" s="10"/>
      <c r="E58" s="10" t="str">
        <f t="shared" si="6"/>
        <v/>
      </c>
      <c r="F58" s="10" t="str">
        <f t="shared" si="7"/>
        <v/>
      </c>
      <c r="G58" s="10" t="str">
        <f t="shared" si="8"/>
        <v/>
      </c>
      <c r="H58" s="10"/>
      <c r="I58" s="6" t="str">
        <f t="shared" si="9"/>
        <v/>
      </c>
      <c r="J58" s="6" t="str">
        <f t="shared" si="10"/>
        <v/>
      </c>
      <c r="K58" s="10"/>
      <c r="L58" s="15"/>
      <c r="M58" s="15"/>
      <c r="N58" s="15"/>
      <c r="O58" s="10"/>
      <c r="P58" s="10" t="str">
        <f t="shared" si="11"/>
        <v/>
      </c>
      <c r="Q58" s="10"/>
      <c r="R58" s="10"/>
      <c r="S58" s="10"/>
      <c r="T58" s="10"/>
    </row>
    <row r="59" spans="1:20" x14ac:dyDescent="0.15">
      <c r="A59" s="10">
        <v>58</v>
      </c>
      <c r="B59" s="10"/>
      <c r="C59" s="10"/>
      <c r="D59" s="10"/>
      <c r="E59" s="10" t="str">
        <f t="shared" si="6"/>
        <v/>
      </c>
      <c r="F59" s="10" t="str">
        <f t="shared" si="7"/>
        <v/>
      </c>
      <c r="G59" s="10" t="str">
        <f t="shared" si="8"/>
        <v/>
      </c>
      <c r="H59" s="10"/>
      <c r="I59" s="6" t="str">
        <f t="shared" si="9"/>
        <v/>
      </c>
      <c r="J59" s="6" t="str">
        <f t="shared" si="10"/>
        <v/>
      </c>
      <c r="K59" s="10"/>
      <c r="L59" s="15"/>
      <c r="M59" s="15"/>
      <c r="N59" s="15"/>
      <c r="O59" s="10"/>
      <c r="P59" s="10" t="str">
        <f t="shared" si="11"/>
        <v/>
      </c>
      <c r="Q59" s="10"/>
      <c r="R59" s="10"/>
      <c r="S59" s="10"/>
      <c r="T59" s="10"/>
    </row>
    <row r="60" spans="1:20" x14ac:dyDescent="0.15">
      <c r="A60" s="10">
        <v>59</v>
      </c>
      <c r="B60" s="10"/>
      <c r="C60" s="10"/>
      <c r="D60" s="10"/>
      <c r="E60" s="10" t="str">
        <f t="shared" si="6"/>
        <v/>
      </c>
      <c r="F60" s="10" t="str">
        <f t="shared" si="7"/>
        <v/>
      </c>
      <c r="G60" s="10" t="str">
        <f t="shared" si="8"/>
        <v/>
      </c>
      <c r="H60" s="10"/>
      <c r="I60" s="6" t="str">
        <f t="shared" si="9"/>
        <v/>
      </c>
      <c r="J60" s="6" t="str">
        <f t="shared" si="10"/>
        <v/>
      </c>
      <c r="K60" s="10"/>
      <c r="L60" s="15"/>
      <c r="M60" s="15"/>
      <c r="N60" s="15"/>
      <c r="O60" s="10"/>
      <c r="P60" s="10" t="str">
        <f t="shared" si="11"/>
        <v/>
      </c>
      <c r="Q60" s="10"/>
      <c r="R60" s="10"/>
      <c r="S60" s="10"/>
      <c r="T60" s="10"/>
    </row>
    <row r="61" spans="1:20" x14ac:dyDescent="0.15">
      <c r="A61" s="10">
        <v>60</v>
      </c>
      <c r="B61" s="10"/>
      <c r="C61" s="10"/>
      <c r="D61" s="10"/>
      <c r="E61" s="10" t="str">
        <f t="shared" si="6"/>
        <v/>
      </c>
      <c r="F61" s="10" t="str">
        <f t="shared" si="7"/>
        <v/>
      </c>
      <c r="G61" s="10" t="str">
        <f t="shared" si="8"/>
        <v/>
      </c>
      <c r="H61" s="10"/>
      <c r="I61" s="6" t="str">
        <f t="shared" si="9"/>
        <v/>
      </c>
      <c r="J61" s="6" t="str">
        <f t="shared" si="10"/>
        <v/>
      </c>
      <c r="K61" s="10"/>
      <c r="L61" s="15"/>
      <c r="M61" s="15"/>
      <c r="N61" s="15"/>
      <c r="O61" s="10"/>
      <c r="P61" s="10" t="str">
        <f t="shared" si="11"/>
        <v/>
      </c>
      <c r="Q61" s="10"/>
      <c r="R61" s="10"/>
      <c r="S61" s="10"/>
      <c r="T61" s="10"/>
    </row>
    <row r="62" spans="1:20" x14ac:dyDescent="0.15">
      <c r="A62" s="10">
        <v>61</v>
      </c>
      <c r="B62" s="10"/>
      <c r="C62" s="10"/>
      <c r="D62" s="10"/>
      <c r="E62" s="10" t="str">
        <f t="shared" si="6"/>
        <v/>
      </c>
      <c r="F62" s="10" t="str">
        <f t="shared" si="7"/>
        <v/>
      </c>
      <c r="G62" s="10" t="str">
        <f t="shared" si="8"/>
        <v/>
      </c>
      <c r="H62" s="10"/>
      <c r="I62" s="6" t="str">
        <f t="shared" si="9"/>
        <v/>
      </c>
      <c r="J62" s="6" t="str">
        <f t="shared" si="10"/>
        <v/>
      </c>
      <c r="K62" s="10"/>
      <c r="L62" s="15"/>
      <c r="M62" s="15"/>
      <c r="N62" s="15"/>
      <c r="O62" s="10"/>
      <c r="P62" s="10" t="str">
        <f t="shared" si="11"/>
        <v/>
      </c>
      <c r="Q62" s="10"/>
      <c r="R62" s="10"/>
      <c r="S62" s="10"/>
      <c r="T62" s="10"/>
    </row>
    <row r="63" spans="1:20" x14ac:dyDescent="0.15">
      <c r="A63" s="10">
        <v>62</v>
      </c>
      <c r="B63" s="10"/>
      <c r="C63" s="10"/>
      <c r="D63" s="10"/>
      <c r="E63" s="10" t="str">
        <f t="shared" si="6"/>
        <v/>
      </c>
      <c r="F63" s="10" t="str">
        <f t="shared" si="7"/>
        <v/>
      </c>
      <c r="G63" s="10" t="str">
        <f t="shared" si="8"/>
        <v/>
      </c>
      <c r="H63" s="10"/>
      <c r="I63" s="6" t="str">
        <f t="shared" si="9"/>
        <v/>
      </c>
      <c r="J63" s="6" t="str">
        <f t="shared" si="10"/>
        <v/>
      </c>
      <c r="K63" s="10"/>
      <c r="L63" s="15"/>
      <c r="M63" s="15"/>
      <c r="N63" s="15"/>
      <c r="O63" s="10"/>
      <c r="P63" s="10" t="str">
        <f t="shared" si="11"/>
        <v/>
      </c>
      <c r="Q63" s="10"/>
      <c r="R63" s="10"/>
      <c r="S63" s="10"/>
      <c r="T63" s="10"/>
    </row>
    <row r="64" spans="1:20" x14ac:dyDescent="0.15">
      <c r="A64" s="10">
        <v>63</v>
      </c>
      <c r="B64" s="10"/>
      <c r="C64" s="10"/>
      <c r="D64" s="10"/>
      <c r="E64" s="10" t="str">
        <f t="shared" si="6"/>
        <v/>
      </c>
      <c r="F64" s="10" t="str">
        <f t="shared" si="7"/>
        <v/>
      </c>
      <c r="G64" s="10" t="str">
        <f t="shared" si="8"/>
        <v/>
      </c>
      <c r="H64" s="10"/>
      <c r="I64" s="6" t="str">
        <f t="shared" si="9"/>
        <v/>
      </c>
      <c r="J64" s="6" t="str">
        <f t="shared" si="10"/>
        <v/>
      </c>
      <c r="K64" s="10"/>
      <c r="L64" s="15"/>
      <c r="M64" s="15"/>
      <c r="N64" s="15"/>
      <c r="O64" s="10"/>
      <c r="P64" s="10" t="str">
        <f t="shared" si="11"/>
        <v/>
      </c>
      <c r="Q64" s="10"/>
      <c r="R64" s="10"/>
      <c r="S64" s="10"/>
      <c r="T64" s="10"/>
    </row>
    <row r="65" spans="1:20" x14ac:dyDescent="0.15">
      <c r="A65" s="10">
        <v>64</v>
      </c>
      <c r="B65" s="10"/>
      <c r="C65" s="10"/>
      <c r="D65" s="10"/>
      <c r="E65" s="10" t="str">
        <f t="shared" si="6"/>
        <v/>
      </c>
      <c r="F65" s="10" t="str">
        <f t="shared" si="7"/>
        <v/>
      </c>
      <c r="G65" s="10" t="str">
        <f t="shared" si="8"/>
        <v/>
      </c>
      <c r="H65" s="10"/>
      <c r="I65" s="6" t="str">
        <f t="shared" si="9"/>
        <v/>
      </c>
      <c r="J65" s="6" t="str">
        <f t="shared" si="10"/>
        <v/>
      </c>
      <c r="K65" s="10"/>
      <c r="L65" s="15"/>
      <c r="M65" s="15"/>
      <c r="N65" s="15"/>
      <c r="O65" s="10"/>
      <c r="P65" s="10" t="str">
        <f t="shared" si="11"/>
        <v/>
      </c>
      <c r="Q65" s="10"/>
      <c r="R65" s="10"/>
      <c r="S65" s="10"/>
      <c r="T65" s="10"/>
    </row>
    <row r="66" spans="1:20" x14ac:dyDescent="0.15">
      <c r="A66" s="10">
        <v>65</v>
      </c>
      <c r="B66" s="10"/>
      <c r="C66" s="10"/>
      <c r="D66" s="10"/>
      <c r="E66" s="10" t="str">
        <f t="shared" ref="E66:E97" si="12">IF(D66&lt;&gt;"",VLOOKUP(D66,O_code1,2,FALSE),"")</f>
        <v/>
      </c>
      <c r="F66" s="10" t="str">
        <f t="shared" ref="F66:F101" si="13">IF(D66&lt;&gt;"",VLOOKUP(D66,O_code1,3,FALSE),"")</f>
        <v/>
      </c>
      <c r="G66" s="10" t="str">
        <f t="shared" ref="G66:G97" si="14">IF(E66&lt;&gt;"","VRF_O_"&amp;E66&amp;"_"&amp;F66,"")</f>
        <v/>
      </c>
      <c r="H66" s="10"/>
      <c r="I66" s="6" t="str">
        <f t="shared" ref="I66:I97" si="15">CONCATENATE(E66,H66)</f>
        <v/>
      </c>
      <c r="J66" s="6" t="str">
        <f t="shared" ref="J66:J97" si="16">IF(I66&lt;&gt;"",VLOOKUP(I66,O_code4,2,FALSE),"")</f>
        <v/>
      </c>
      <c r="K66" s="10"/>
      <c r="L66" s="15"/>
      <c r="M66" s="15"/>
      <c r="N66" s="15"/>
      <c r="O66" s="10"/>
      <c r="P66" s="10" t="str">
        <f t="shared" ref="P66:P97" si="17">IF(O66&lt;&gt;"",VLOOKUP(O66,O_code5,2,FALSE),"")</f>
        <v/>
      </c>
      <c r="Q66" s="10"/>
      <c r="R66" s="10"/>
      <c r="S66" s="10"/>
      <c r="T66" s="10"/>
    </row>
    <row r="67" spans="1:20" x14ac:dyDescent="0.15">
      <c r="A67" s="10">
        <v>66</v>
      </c>
      <c r="B67" s="10"/>
      <c r="C67" s="10"/>
      <c r="D67" s="10"/>
      <c r="E67" s="10" t="str">
        <f t="shared" si="12"/>
        <v/>
      </c>
      <c r="F67" s="10" t="str">
        <f t="shared" si="13"/>
        <v/>
      </c>
      <c r="G67" s="10" t="str">
        <f t="shared" si="14"/>
        <v/>
      </c>
      <c r="H67" s="10"/>
      <c r="I67" s="6" t="str">
        <f t="shared" si="15"/>
        <v/>
      </c>
      <c r="J67" s="6" t="str">
        <f t="shared" si="16"/>
        <v/>
      </c>
      <c r="K67" s="10"/>
      <c r="L67" s="15"/>
      <c r="M67" s="15"/>
      <c r="N67" s="15"/>
      <c r="O67" s="10"/>
      <c r="P67" s="10" t="str">
        <f t="shared" si="17"/>
        <v/>
      </c>
      <c r="Q67" s="10"/>
      <c r="R67" s="10"/>
      <c r="S67" s="10"/>
      <c r="T67" s="10"/>
    </row>
    <row r="68" spans="1:20" x14ac:dyDescent="0.15">
      <c r="A68" s="10">
        <v>67</v>
      </c>
      <c r="B68" s="10"/>
      <c r="C68" s="10"/>
      <c r="D68" s="10"/>
      <c r="E68" s="10" t="str">
        <f t="shared" si="12"/>
        <v/>
      </c>
      <c r="F68" s="10" t="str">
        <f t="shared" si="13"/>
        <v/>
      </c>
      <c r="G68" s="10" t="str">
        <f t="shared" si="14"/>
        <v/>
      </c>
      <c r="H68" s="10"/>
      <c r="I68" s="6" t="str">
        <f t="shared" si="15"/>
        <v/>
      </c>
      <c r="J68" s="6" t="str">
        <f t="shared" si="16"/>
        <v/>
      </c>
      <c r="K68" s="10"/>
      <c r="L68" s="15"/>
      <c r="M68" s="15"/>
      <c r="N68" s="15"/>
      <c r="O68" s="10"/>
      <c r="P68" s="10" t="str">
        <f t="shared" si="17"/>
        <v/>
      </c>
      <c r="Q68" s="10"/>
      <c r="R68" s="10"/>
      <c r="S68" s="10"/>
      <c r="T68" s="10"/>
    </row>
    <row r="69" spans="1:20" x14ac:dyDescent="0.15">
      <c r="A69" s="10">
        <v>68</v>
      </c>
      <c r="B69" s="10"/>
      <c r="C69" s="10"/>
      <c r="D69" s="10"/>
      <c r="E69" s="10" t="str">
        <f t="shared" si="12"/>
        <v/>
      </c>
      <c r="F69" s="10" t="str">
        <f t="shared" si="13"/>
        <v/>
      </c>
      <c r="G69" s="10" t="str">
        <f t="shared" si="14"/>
        <v/>
      </c>
      <c r="H69" s="10"/>
      <c r="I69" s="6" t="str">
        <f t="shared" si="15"/>
        <v/>
      </c>
      <c r="J69" s="6" t="str">
        <f t="shared" si="16"/>
        <v/>
      </c>
      <c r="K69" s="10"/>
      <c r="L69" s="15"/>
      <c r="M69" s="15"/>
      <c r="N69" s="15"/>
      <c r="O69" s="10"/>
      <c r="P69" s="10" t="str">
        <f t="shared" si="17"/>
        <v/>
      </c>
      <c r="Q69" s="10"/>
      <c r="R69" s="10"/>
      <c r="S69" s="10"/>
      <c r="T69" s="10"/>
    </row>
    <row r="70" spans="1:20" x14ac:dyDescent="0.15">
      <c r="A70" s="10">
        <v>69</v>
      </c>
      <c r="B70" s="10"/>
      <c r="C70" s="10"/>
      <c r="D70" s="10"/>
      <c r="E70" s="10" t="str">
        <f t="shared" si="12"/>
        <v/>
      </c>
      <c r="F70" s="10" t="str">
        <f t="shared" si="13"/>
        <v/>
      </c>
      <c r="G70" s="10" t="str">
        <f t="shared" si="14"/>
        <v/>
      </c>
      <c r="H70" s="10"/>
      <c r="I70" s="6" t="str">
        <f t="shared" si="15"/>
        <v/>
      </c>
      <c r="J70" s="6" t="str">
        <f t="shared" si="16"/>
        <v/>
      </c>
      <c r="K70" s="10"/>
      <c r="L70" s="15"/>
      <c r="M70" s="15"/>
      <c r="N70" s="15"/>
      <c r="O70" s="10"/>
      <c r="P70" s="10" t="str">
        <f t="shared" si="17"/>
        <v/>
      </c>
      <c r="Q70" s="10"/>
      <c r="R70" s="10"/>
      <c r="S70" s="10"/>
      <c r="T70" s="10"/>
    </row>
    <row r="71" spans="1:20" x14ac:dyDescent="0.15">
      <c r="A71" s="10">
        <v>70</v>
      </c>
      <c r="B71" s="10"/>
      <c r="C71" s="10"/>
      <c r="D71" s="10"/>
      <c r="E71" s="10" t="str">
        <f t="shared" si="12"/>
        <v/>
      </c>
      <c r="F71" s="10" t="str">
        <f t="shared" si="13"/>
        <v/>
      </c>
      <c r="G71" s="10" t="str">
        <f t="shared" si="14"/>
        <v/>
      </c>
      <c r="H71" s="10"/>
      <c r="I71" s="6" t="str">
        <f t="shared" si="15"/>
        <v/>
      </c>
      <c r="J71" s="6" t="str">
        <f t="shared" si="16"/>
        <v/>
      </c>
      <c r="K71" s="10"/>
      <c r="L71" s="15"/>
      <c r="M71" s="15"/>
      <c r="N71" s="15"/>
      <c r="O71" s="10"/>
      <c r="P71" s="10" t="str">
        <f t="shared" si="17"/>
        <v/>
      </c>
      <c r="Q71" s="10"/>
      <c r="R71" s="10"/>
      <c r="S71" s="10"/>
      <c r="T71" s="10"/>
    </row>
    <row r="72" spans="1:20" x14ac:dyDescent="0.15">
      <c r="A72" s="10">
        <v>71</v>
      </c>
      <c r="B72" s="10"/>
      <c r="C72" s="10"/>
      <c r="D72" s="10"/>
      <c r="E72" s="10" t="str">
        <f t="shared" si="12"/>
        <v/>
      </c>
      <c r="F72" s="10" t="str">
        <f t="shared" si="13"/>
        <v/>
      </c>
      <c r="G72" s="10" t="str">
        <f t="shared" si="14"/>
        <v/>
      </c>
      <c r="H72" s="10"/>
      <c r="I72" s="6" t="str">
        <f t="shared" si="15"/>
        <v/>
      </c>
      <c r="J72" s="6" t="str">
        <f t="shared" si="16"/>
        <v/>
      </c>
      <c r="K72" s="10"/>
      <c r="L72" s="15"/>
      <c r="M72" s="15"/>
      <c r="N72" s="15"/>
      <c r="O72" s="10"/>
      <c r="P72" s="10" t="str">
        <f t="shared" si="17"/>
        <v/>
      </c>
      <c r="Q72" s="10"/>
      <c r="R72" s="10"/>
      <c r="S72" s="10"/>
      <c r="T72" s="10"/>
    </row>
    <row r="73" spans="1:20" x14ac:dyDescent="0.15">
      <c r="A73" s="10">
        <v>72</v>
      </c>
      <c r="B73" s="10"/>
      <c r="C73" s="10"/>
      <c r="D73" s="10"/>
      <c r="E73" s="10" t="str">
        <f t="shared" si="12"/>
        <v/>
      </c>
      <c r="F73" s="10" t="str">
        <f t="shared" si="13"/>
        <v/>
      </c>
      <c r="G73" s="10" t="str">
        <f t="shared" si="14"/>
        <v/>
      </c>
      <c r="H73" s="10"/>
      <c r="I73" s="6" t="str">
        <f t="shared" si="15"/>
        <v/>
      </c>
      <c r="J73" s="6" t="str">
        <f t="shared" si="16"/>
        <v/>
      </c>
      <c r="K73" s="10"/>
      <c r="L73" s="15"/>
      <c r="M73" s="15"/>
      <c r="N73" s="15"/>
      <c r="O73" s="10"/>
      <c r="P73" s="10" t="str">
        <f t="shared" si="17"/>
        <v/>
      </c>
      <c r="Q73" s="10"/>
      <c r="R73" s="10"/>
      <c r="S73" s="10"/>
      <c r="T73" s="10"/>
    </row>
    <row r="74" spans="1:20" x14ac:dyDescent="0.15">
      <c r="A74" s="10">
        <v>73</v>
      </c>
      <c r="B74" s="10"/>
      <c r="C74" s="10"/>
      <c r="D74" s="10"/>
      <c r="E74" s="10" t="str">
        <f t="shared" si="12"/>
        <v/>
      </c>
      <c r="F74" s="10" t="str">
        <f t="shared" si="13"/>
        <v/>
      </c>
      <c r="G74" s="10" t="str">
        <f t="shared" si="14"/>
        <v/>
      </c>
      <c r="H74" s="10"/>
      <c r="I74" s="6" t="str">
        <f t="shared" si="15"/>
        <v/>
      </c>
      <c r="J74" s="6" t="str">
        <f t="shared" si="16"/>
        <v/>
      </c>
      <c r="K74" s="10"/>
      <c r="L74" s="15"/>
      <c r="M74" s="15"/>
      <c r="N74" s="15"/>
      <c r="O74" s="10"/>
      <c r="P74" s="10" t="str">
        <f t="shared" si="17"/>
        <v/>
      </c>
      <c r="Q74" s="10"/>
      <c r="R74" s="10"/>
      <c r="S74" s="10"/>
      <c r="T74" s="10"/>
    </row>
    <row r="75" spans="1:20" x14ac:dyDescent="0.15">
      <c r="A75" s="10">
        <v>74</v>
      </c>
      <c r="B75" s="10"/>
      <c r="C75" s="10"/>
      <c r="D75" s="10"/>
      <c r="E75" s="10" t="str">
        <f t="shared" si="12"/>
        <v/>
      </c>
      <c r="F75" s="10" t="str">
        <f t="shared" si="13"/>
        <v/>
      </c>
      <c r="G75" s="10" t="str">
        <f t="shared" si="14"/>
        <v/>
      </c>
      <c r="H75" s="10"/>
      <c r="I75" s="6" t="str">
        <f t="shared" si="15"/>
        <v/>
      </c>
      <c r="J75" s="6" t="str">
        <f t="shared" si="16"/>
        <v/>
      </c>
      <c r="K75" s="10"/>
      <c r="L75" s="15"/>
      <c r="M75" s="15"/>
      <c r="N75" s="15"/>
      <c r="O75" s="10"/>
      <c r="P75" s="10" t="str">
        <f t="shared" si="17"/>
        <v/>
      </c>
      <c r="Q75" s="10"/>
      <c r="R75" s="10"/>
      <c r="S75" s="10"/>
      <c r="T75" s="10"/>
    </row>
    <row r="76" spans="1:20" x14ac:dyDescent="0.15">
      <c r="A76" s="10">
        <v>75</v>
      </c>
      <c r="B76" s="10"/>
      <c r="C76" s="10"/>
      <c r="D76" s="10"/>
      <c r="E76" s="10" t="str">
        <f t="shared" si="12"/>
        <v/>
      </c>
      <c r="F76" s="10" t="str">
        <f t="shared" si="13"/>
        <v/>
      </c>
      <c r="G76" s="10" t="str">
        <f t="shared" si="14"/>
        <v/>
      </c>
      <c r="H76" s="10"/>
      <c r="I76" s="6" t="str">
        <f t="shared" si="15"/>
        <v/>
      </c>
      <c r="J76" s="6" t="str">
        <f t="shared" si="16"/>
        <v/>
      </c>
      <c r="K76" s="10"/>
      <c r="L76" s="15"/>
      <c r="M76" s="15"/>
      <c r="N76" s="15"/>
      <c r="O76" s="10"/>
      <c r="P76" s="10" t="str">
        <f t="shared" si="17"/>
        <v/>
      </c>
      <c r="Q76" s="10"/>
      <c r="R76" s="10"/>
      <c r="S76" s="10"/>
      <c r="T76" s="10"/>
    </row>
    <row r="77" spans="1:20" x14ac:dyDescent="0.15">
      <c r="A77" s="10">
        <v>76</v>
      </c>
      <c r="B77" s="10"/>
      <c r="C77" s="10"/>
      <c r="D77" s="10"/>
      <c r="E77" s="10" t="str">
        <f t="shared" si="12"/>
        <v/>
      </c>
      <c r="F77" s="10" t="str">
        <f t="shared" si="13"/>
        <v/>
      </c>
      <c r="G77" s="10" t="str">
        <f t="shared" si="14"/>
        <v/>
      </c>
      <c r="H77" s="10"/>
      <c r="I77" s="6" t="str">
        <f t="shared" si="15"/>
        <v/>
      </c>
      <c r="J77" s="6" t="str">
        <f t="shared" si="16"/>
        <v/>
      </c>
      <c r="K77" s="10"/>
      <c r="L77" s="15"/>
      <c r="M77" s="15"/>
      <c r="N77" s="15"/>
      <c r="O77" s="10"/>
      <c r="P77" s="10" t="str">
        <f t="shared" si="17"/>
        <v/>
      </c>
      <c r="Q77" s="10"/>
      <c r="R77" s="10"/>
      <c r="S77" s="10"/>
      <c r="T77" s="10"/>
    </row>
    <row r="78" spans="1:20" x14ac:dyDescent="0.15">
      <c r="A78" s="10">
        <v>77</v>
      </c>
      <c r="B78" s="10"/>
      <c r="C78" s="10"/>
      <c r="D78" s="10"/>
      <c r="E78" s="10" t="str">
        <f t="shared" si="12"/>
        <v/>
      </c>
      <c r="F78" s="10" t="str">
        <f t="shared" si="13"/>
        <v/>
      </c>
      <c r="G78" s="10" t="str">
        <f t="shared" si="14"/>
        <v/>
      </c>
      <c r="H78" s="10"/>
      <c r="I78" s="6" t="str">
        <f t="shared" si="15"/>
        <v/>
      </c>
      <c r="J78" s="6" t="str">
        <f t="shared" si="16"/>
        <v/>
      </c>
      <c r="K78" s="10"/>
      <c r="L78" s="15"/>
      <c r="M78" s="15"/>
      <c r="N78" s="15"/>
      <c r="O78" s="10"/>
      <c r="P78" s="10" t="str">
        <f t="shared" si="17"/>
        <v/>
      </c>
      <c r="Q78" s="10"/>
      <c r="R78" s="10"/>
      <c r="S78" s="10"/>
      <c r="T78" s="10"/>
    </row>
    <row r="79" spans="1:20" x14ac:dyDescent="0.15">
      <c r="A79" s="10">
        <v>78</v>
      </c>
      <c r="B79" s="10"/>
      <c r="C79" s="10"/>
      <c r="D79" s="10"/>
      <c r="E79" s="10" t="str">
        <f t="shared" si="12"/>
        <v/>
      </c>
      <c r="F79" s="10" t="str">
        <f t="shared" si="13"/>
        <v/>
      </c>
      <c r="G79" s="10" t="str">
        <f t="shared" si="14"/>
        <v/>
      </c>
      <c r="H79" s="10"/>
      <c r="I79" s="6" t="str">
        <f t="shared" si="15"/>
        <v/>
      </c>
      <c r="J79" s="6" t="str">
        <f t="shared" si="16"/>
        <v/>
      </c>
      <c r="K79" s="10"/>
      <c r="L79" s="15"/>
      <c r="M79" s="15"/>
      <c r="N79" s="15"/>
      <c r="O79" s="10"/>
      <c r="P79" s="10" t="str">
        <f t="shared" si="17"/>
        <v/>
      </c>
      <c r="Q79" s="10"/>
      <c r="R79" s="10"/>
      <c r="S79" s="10"/>
      <c r="T79" s="10"/>
    </row>
    <row r="80" spans="1:20" x14ac:dyDescent="0.15">
      <c r="A80" s="10">
        <v>79</v>
      </c>
      <c r="B80" s="10"/>
      <c r="C80" s="10"/>
      <c r="D80" s="10"/>
      <c r="E80" s="10" t="str">
        <f t="shared" si="12"/>
        <v/>
      </c>
      <c r="F80" s="10" t="str">
        <f t="shared" si="13"/>
        <v/>
      </c>
      <c r="G80" s="10" t="str">
        <f t="shared" si="14"/>
        <v/>
      </c>
      <c r="H80" s="10"/>
      <c r="I80" s="6" t="str">
        <f t="shared" si="15"/>
        <v/>
      </c>
      <c r="J80" s="6" t="str">
        <f t="shared" si="16"/>
        <v/>
      </c>
      <c r="K80" s="10"/>
      <c r="L80" s="15"/>
      <c r="M80" s="15"/>
      <c r="N80" s="15"/>
      <c r="O80" s="10"/>
      <c r="P80" s="10" t="str">
        <f t="shared" si="17"/>
        <v/>
      </c>
      <c r="Q80" s="10"/>
      <c r="R80" s="10"/>
      <c r="S80" s="10"/>
      <c r="T80" s="10"/>
    </row>
    <row r="81" spans="1:20" x14ac:dyDescent="0.15">
      <c r="A81" s="10">
        <v>80</v>
      </c>
      <c r="B81" s="10"/>
      <c r="C81" s="10"/>
      <c r="D81" s="10"/>
      <c r="E81" s="10" t="str">
        <f t="shared" si="12"/>
        <v/>
      </c>
      <c r="F81" s="10" t="str">
        <f t="shared" si="13"/>
        <v/>
      </c>
      <c r="G81" s="10" t="str">
        <f t="shared" si="14"/>
        <v/>
      </c>
      <c r="H81" s="10"/>
      <c r="I81" s="6" t="str">
        <f t="shared" si="15"/>
        <v/>
      </c>
      <c r="J81" s="6" t="str">
        <f t="shared" si="16"/>
        <v/>
      </c>
      <c r="K81" s="10"/>
      <c r="L81" s="15"/>
      <c r="M81" s="15"/>
      <c r="N81" s="15"/>
      <c r="O81" s="10"/>
      <c r="P81" s="10" t="str">
        <f t="shared" si="17"/>
        <v/>
      </c>
      <c r="Q81" s="10"/>
      <c r="R81" s="10"/>
      <c r="S81" s="10"/>
      <c r="T81" s="10"/>
    </row>
    <row r="82" spans="1:20" x14ac:dyDescent="0.15">
      <c r="A82" s="10">
        <v>81</v>
      </c>
      <c r="B82" s="10"/>
      <c r="C82" s="10"/>
      <c r="D82" s="10"/>
      <c r="E82" s="10" t="str">
        <f t="shared" si="12"/>
        <v/>
      </c>
      <c r="F82" s="10" t="str">
        <f t="shared" si="13"/>
        <v/>
      </c>
      <c r="G82" s="10" t="str">
        <f t="shared" si="14"/>
        <v/>
      </c>
      <c r="H82" s="10"/>
      <c r="I82" s="6" t="str">
        <f t="shared" si="15"/>
        <v/>
      </c>
      <c r="J82" s="6" t="str">
        <f t="shared" si="16"/>
        <v/>
      </c>
      <c r="K82" s="10"/>
      <c r="L82" s="15"/>
      <c r="M82" s="15"/>
      <c r="N82" s="15"/>
      <c r="O82" s="10"/>
      <c r="P82" s="10" t="str">
        <f t="shared" si="17"/>
        <v/>
      </c>
      <c r="Q82" s="10"/>
      <c r="R82" s="10"/>
      <c r="S82" s="10"/>
      <c r="T82" s="10"/>
    </row>
    <row r="83" spans="1:20" x14ac:dyDescent="0.15">
      <c r="A83" s="10">
        <v>82</v>
      </c>
      <c r="B83" s="10"/>
      <c r="C83" s="10"/>
      <c r="D83" s="10"/>
      <c r="E83" s="10" t="str">
        <f t="shared" si="12"/>
        <v/>
      </c>
      <c r="F83" s="10" t="str">
        <f t="shared" si="13"/>
        <v/>
      </c>
      <c r="G83" s="10" t="str">
        <f t="shared" si="14"/>
        <v/>
      </c>
      <c r="H83" s="10"/>
      <c r="I83" s="6" t="str">
        <f t="shared" si="15"/>
        <v/>
      </c>
      <c r="J83" s="6" t="str">
        <f t="shared" si="16"/>
        <v/>
      </c>
      <c r="K83" s="10"/>
      <c r="L83" s="15"/>
      <c r="M83" s="15"/>
      <c r="N83" s="15"/>
      <c r="O83" s="10"/>
      <c r="P83" s="10" t="str">
        <f t="shared" si="17"/>
        <v/>
      </c>
      <c r="Q83" s="10"/>
      <c r="R83" s="10"/>
      <c r="S83" s="10"/>
      <c r="T83" s="10"/>
    </row>
    <row r="84" spans="1:20" x14ac:dyDescent="0.15">
      <c r="A84" s="10">
        <v>83</v>
      </c>
      <c r="B84" s="10"/>
      <c r="C84" s="10"/>
      <c r="D84" s="10"/>
      <c r="E84" s="10" t="str">
        <f t="shared" si="12"/>
        <v/>
      </c>
      <c r="F84" s="10" t="str">
        <f t="shared" si="13"/>
        <v/>
      </c>
      <c r="G84" s="10" t="str">
        <f t="shared" si="14"/>
        <v/>
      </c>
      <c r="H84" s="10"/>
      <c r="I84" s="6" t="str">
        <f t="shared" si="15"/>
        <v/>
      </c>
      <c r="J84" s="6" t="str">
        <f t="shared" si="16"/>
        <v/>
      </c>
      <c r="K84" s="10"/>
      <c r="L84" s="15"/>
      <c r="M84" s="15"/>
      <c r="N84" s="15"/>
      <c r="O84" s="10"/>
      <c r="P84" s="10" t="str">
        <f t="shared" si="17"/>
        <v/>
      </c>
      <c r="Q84" s="10"/>
      <c r="R84" s="10"/>
      <c r="S84" s="10"/>
      <c r="T84" s="10"/>
    </row>
    <row r="85" spans="1:20" x14ac:dyDescent="0.15">
      <c r="A85" s="10">
        <v>84</v>
      </c>
      <c r="B85" s="10"/>
      <c r="C85" s="10"/>
      <c r="D85" s="10"/>
      <c r="E85" s="10" t="str">
        <f t="shared" si="12"/>
        <v/>
      </c>
      <c r="F85" s="10" t="str">
        <f t="shared" si="13"/>
        <v/>
      </c>
      <c r="G85" s="10" t="str">
        <f t="shared" si="14"/>
        <v/>
      </c>
      <c r="H85" s="10"/>
      <c r="I85" s="6" t="str">
        <f t="shared" si="15"/>
        <v/>
      </c>
      <c r="J85" s="6" t="str">
        <f t="shared" si="16"/>
        <v/>
      </c>
      <c r="K85" s="10"/>
      <c r="L85" s="15"/>
      <c r="M85" s="15"/>
      <c r="N85" s="15"/>
      <c r="O85" s="10"/>
      <c r="P85" s="10" t="str">
        <f t="shared" si="17"/>
        <v/>
      </c>
      <c r="Q85" s="10"/>
      <c r="R85" s="10"/>
      <c r="S85" s="10"/>
      <c r="T85" s="10"/>
    </row>
    <row r="86" spans="1:20" x14ac:dyDescent="0.15">
      <c r="A86" s="10">
        <v>85</v>
      </c>
      <c r="B86" s="10"/>
      <c r="C86" s="10"/>
      <c r="D86" s="10"/>
      <c r="E86" s="10" t="str">
        <f t="shared" si="12"/>
        <v/>
      </c>
      <c r="F86" s="10" t="str">
        <f t="shared" si="13"/>
        <v/>
      </c>
      <c r="G86" s="10" t="str">
        <f t="shared" si="14"/>
        <v/>
      </c>
      <c r="H86" s="10"/>
      <c r="I86" s="6" t="str">
        <f t="shared" si="15"/>
        <v/>
      </c>
      <c r="J86" s="6" t="str">
        <f t="shared" si="16"/>
        <v/>
      </c>
      <c r="K86" s="10"/>
      <c r="L86" s="15"/>
      <c r="M86" s="15"/>
      <c r="N86" s="15"/>
      <c r="O86" s="10"/>
      <c r="P86" s="10" t="str">
        <f t="shared" si="17"/>
        <v/>
      </c>
      <c r="Q86" s="10"/>
      <c r="R86" s="10"/>
      <c r="S86" s="10"/>
      <c r="T86" s="10"/>
    </row>
    <row r="87" spans="1:20" x14ac:dyDescent="0.15">
      <c r="A87" s="10">
        <v>86</v>
      </c>
      <c r="B87" s="10"/>
      <c r="C87" s="10"/>
      <c r="D87" s="10"/>
      <c r="E87" s="10" t="str">
        <f t="shared" si="12"/>
        <v/>
      </c>
      <c r="F87" s="10" t="str">
        <f t="shared" si="13"/>
        <v/>
      </c>
      <c r="G87" s="10" t="str">
        <f t="shared" si="14"/>
        <v/>
      </c>
      <c r="H87" s="10"/>
      <c r="I87" s="6" t="str">
        <f t="shared" si="15"/>
        <v/>
      </c>
      <c r="J87" s="6" t="str">
        <f t="shared" si="16"/>
        <v/>
      </c>
      <c r="K87" s="10"/>
      <c r="L87" s="15"/>
      <c r="M87" s="15"/>
      <c r="N87" s="15"/>
      <c r="O87" s="10"/>
      <c r="P87" s="10" t="str">
        <f t="shared" si="17"/>
        <v/>
      </c>
      <c r="Q87" s="10"/>
      <c r="R87" s="10"/>
      <c r="S87" s="10"/>
      <c r="T87" s="10"/>
    </row>
    <row r="88" spans="1:20" x14ac:dyDescent="0.15">
      <c r="A88" s="10">
        <v>87</v>
      </c>
      <c r="B88" s="10"/>
      <c r="C88" s="10"/>
      <c r="D88" s="10"/>
      <c r="E88" s="10" t="str">
        <f t="shared" si="12"/>
        <v/>
      </c>
      <c r="F88" s="10" t="str">
        <f t="shared" si="13"/>
        <v/>
      </c>
      <c r="G88" s="10" t="str">
        <f t="shared" si="14"/>
        <v/>
      </c>
      <c r="H88" s="10"/>
      <c r="I88" s="6" t="str">
        <f t="shared" si="15"/>
        <v/>
      </c>
      <c r="J88" s="6" t="str">
        <f t="shared" si="16"/>
        <v/>
      </c>
      <c r="K88" s="10"/>
      <c r="L88" s="15"/>
      <c r="M88" s="15"/>
      <c r="N88" s="15"/>
      <c r="O88" s="10"/>
      <c r="P88" s="10" t="str">
        <f t="shared" si="17"/>
        <v/>
      </c>
      <c r="Q88" s="10"/>
      <c r="R88" s="10"/>
      <c r="S88" s="10"/>
      <c r="T88" s="10"/>
    </row>
    <row r="89" spans="1:20" x14ac:dyDescent="0.15">
      <c r="A89" s="10">
        <v>88</v>
      </c>
      <c r="B89" s="10"/>
      <c r="C89" s="10"/>
      <c r="D89" s="10"/>
      <c r="E89" s="10" t="str">
        <f t="shared" si="12"/>
        <v/>
      </c>
      <c r="F89" s="10" t="str">
        <f t="shared" si="13"/>
        <v/>
      </c>
      <c r="G89" s="10" t="str">
        <f t="shared" si="14"/>
        <v/>
      </c>
      <c r="H89" s="10"/>
      <c r="I89" s="6" t="str">
        <f t="shared" si="15"/>
        <v/>
      </c>
      <c r="J89" s="6" t="str">
        <f t="shared" si="16"/>
        <v/>
      </c>
      <c r="K89" s="10"/>
      <c r="L89" s="15"/>
      <c r="M89" s="15"/>
      <c r="N89" s="15"/>
      <c r="O89" s="10"/>
      <c r="P89" s="10" t="str">
        <f t="shared" si="17"/>
        <v/>
      </c>
      <c r="Q89" s="10"/>
      <c r="R89" s="10"/>
      <c r="S89" s="10"/>
      <c r="T89" s="10"/>
    </row>
    <row r="90" spans="1:20" x14ac:dyDescent="0.15">
      <c r="A90" s="10">
        <v>89</v>
      </c>
      <c r="B90" s="10"/>
      <c r="C90" s="10"/>
      <c r="D90" s="10"/>
      <c r="E90" s="10" t="str">
        <f t="shared" si="12"/>
        <v/>
      </c>
      <c r="F90" s="10" t="str">
        <f t="shared" si="13"/>
        <v/>
      </c>
      <c r="G90" s="10" t="str">
        <f t="shared" si="14"/>
        <v/>
      </c>
      <c r="H90" s="10"/>
      <c r="I90" s="6" t="str">
        <f t="shared" si="15"/>
        <v/>
      </c>
      <c r="J90" s="6" t="str">
        <f t="shared" si="16"/>
        <v/>
      </c>
      <c r="K90" s="10"/>
      <c r="L90" s="15"/>
      <c r="M90" s="15"/>
      <c r="N90" s="15"/>
      <c r="O90" s="10"/>
      <c r="P90" s="10" t="str">
        <f t="shared" si="17"/>
        <v/>
      </c>
      <c r="Q90" s="10"/>
      <c r="R90" s="10"/>
      <c r="S90" s="10"/>
      <c r="T90" s="10"/>
    </row>
    <row r="91" spans="1:20" x14ac:dyDescent="0.15">
      <c r="A91" s="10">
        <v>90</v>
      </c>
      <c r="B91" s="10"/>
      <c r="C91" s="10"/>
      <c r="D91" s="10"/>
      <c r="E91" s="10" t="str">
        <f t="shared" si="12"/>
        <v/>
      </c>
      <c r="F91" s="10" t="str">
        <f t="shared" si="13"/>
        <v/>
      </c>
      <c r="G91" s="10" t="str">
        <f t="shared" si="14"/>
        <v/>
      </c>
      <c r="H91" s="10"/>
      <c r="I91" s="6" t="str">
        <f t="shared" si="15"/>
        <v/>
      </c>
      <c r="J91" s="6" t="str">
        <f t="shared" si="16"/>
        <v/>
      </c>
      <c r="K91" s="10"/>
      <c r="L91" s="15"/>
      <c r="M91" s="15"/>
      <c r="N91" s="15"/>
      <c r="O91" s="10"/>
      <c r="P91" s="10" t="str">
        <f t="shared" si="17"/>
        <v/>
      </c>
      <c r="Q91" s="10"/>
      <c r="R91" s="10"/>
      <c r="S91" s="10"/>
      <c r="T91" s="10"/>
    </row>
    <row r="92" spans="1:20" x14ac:dyDescent="0.15">
      <c r="A92" s="10">
        <v>91</v>
      </c>
      <c r="B92" s="10"/>
      <c r="C92" s="10"/>
      <c r="D92" s="10"/>
      <c r="E92" s="10" t="str">
        <f t="shared" si="12"/>
        <v/>
      </c>
      <c r="F92" s="10" t="str">
        <f t="shared" si="13"/>
        <v/>
      </c>
      <c r="G92" s="10" t="str">
        <f t="shared" si="14"/>
        <v/>
      </c>
      <c r="H92" s="10"/>
      <c r="I92" s="6" t="str">
        <f t="shared" si="15"/>
        <v/>
      </c>
      <c r="J92" s="6" t="str">
        <f t="shared" si="16"/>
        <v/>
      </c>
      <c r="K92" s="10"/>
      <c r="L92" s="15"/>
      <c r="M92" s="15"/>
      <c r="N92" s="15"/>
      <c r="O92" s="10"/>
      <c r="P92" s="10" t="str">
        <f t="shared" si="17"/>
        <v/>
      </c>
      <c r="Q92" s="10"/>
      <c r="R92" s="10"/>
      <c r="S92" s="10"/>
      <c r="T92" s="10"/>
    </row>
    <row r="93" spans="1:20" x14ac:dyDescent="0.15">
      <c r="A93" s="10">
        <v>92</v>
      </c>
      <c r="B93" s="10"/>
      <c r="C93" s="10"/>
      <c r="D93" s="10"/>
      <c r="E93" s="10" t="str">
        <f t="shared" si="12"/>
        <v/>
      </c>
      <c r="F93" s="10" t="str">
        <f t="shared" si="13"/>
        <v/>
      </c>
      <c r="G93" s="10" t="str">
        <f t="shared" si="14"/>
        <v/>
      </c>
      <c r="H93" s="10"/>
      <c r="I93" s="6" t="str">
        <f t="shared" si="15"/>
        <v/>
      </c>
      <c r="J93" s="6" t="str">
        <f t="shared" si="16"/>
        <v/>
      </c>
      <c r="K93" s="10"/>
      <c r="L93" s="15"/>
      <c r="M93" s="15"/>
      <c r="N93" s="15"/>
      <c r="O93" s="10"/>
      <c r="P93" s="10" t="str">
        <f t="shared" si="17"/>
        <v/>
      </c>
      <c r="Q93" s="10"/>
      <c r="R93" s="10"/>
      <c r="S93" s="10"/>
      <c r="T93" s="10"/>
    </row>
    <row r="94" spans="1:20" x14ac:dyDescent="0.15">
      <c r="A94" s="10">
        <v>93</v>
      </c>
      <c r="B94" s="10"/>
      <c r="C94" s="10"/>
      <c r="D94" s="10"/>
      <c r="E94" s="10" t="str">
        <f t="shared" si="12"/>
        <v/>
      </c>
      <c r="F94" s="10" t="str">
        <f t="shared" si="13"/>
        <v/>
      </c>
      <c r="G94" s="10" t="str">
        <f t="shared" si="14"/>
        <v/>
      </c>
      <c r="H94" s="10"/>
      <c r="I94" s="6" t="str">
        <f t="shared" si="15"/>
        <v/>
      </c>
      <c r="J94" s="6" t="str">
        <f t="shared" si="16"/>
        <v/>
      </c>
      <c r="K94" s="10"/>
      <c r="L94" s="15"/>
      <c r="M94" s="15"/>
      <c r="N94" s="15"/>
      <c r="O94" s="10"/>
      <c r="P94" s="10" t="str">
        <f t="shared" si="17"/>
        <v/>
      </c>
      <c r="Q94" s="10"/>
      <c r="R94" s="10"/>
      <c r="S94" s="10"/>
      <c r="T94" s="10"/>
    </row>
    <row r="95" spans="1:20" x14ac:dyDescent="0.15">
      <c r="A95" s="10">
        <v>94</v>
      </c>
      <c r="B95" s="10"/>
      <c r="C95" s="10"/>
      <c r="D95" s="10"/>
      <c r="E95" s="10" t="str">
        <f t="shared" si="12"/>
        <v/>
      </c>
      <c r="F95" s="10" t="str">
        <f t="shared" si="13"/>
        <v/>
      </c>
      <c r="G95" s="10" t="str">
        <f t="shared" si="14"/>
        <v/>
      </c>
      <c r="H95" s="10"/>
      <c r="I95" s="6" t="str">
        <f t="shared" si="15"/>
        <v/>
      </c>
      <c r="J95" s="6" t="str">
        <f t="shared" si="16"/>
        <v/>
      </c>
      <c r="K95" s="10"/>
      <c r="L95" s="15"/>
      <c r="M95" s="15"/>
      <c r="N95" s="15"/>
      <c r="O95" s="10"/>
      <c r="P95" s="10" t="str">
        <f t="shared" si="17"/>
        <v/>
      </c>
      <c r="Q95" s="10"/>
      <c r="R95" s="10"/>
      <c r="S95" s="10"/>
      <c r="T95" s="10"/>
    </row>
    <row r="96" spans="1:20" x14ac:dyDescent="0.15">
      <c r="A96" s="10">
        <v>95</v>
      </c>
      <c r="B96" s="10"/>
      <c r="C96" s="10"/>
      <c r="D96" s="10"/>
      <c r="E96" s="10" t="str">
        <f t="shared" si="12"/>
        <v/>
      </c>
      <c r="F96" s="10" t="str">
        <f t="shared" si="13"/>
        <v/>
      </c>
      <c r="G96" s="10" t="str">
        <f t="shared" si="14"/>
        <v/>
      </c>
      <c r="H96" s="10"/>
      <c r="I96" s="6" t="str">
        <f t="shared" si="15"/>
        <v/>
      </c>
      <c r="J96" s="6" t="str">
        <f t="shared" si="16"/>
        <v/>
      </c>
      <c r="K96" s="10"/>
      <c r="L96" s="15"/>
      <c r="M96" s="15"/>
      <c r="N96" s="15"/>
      <c r="O96" s="10"/>
      <c r="P96" s="10" t="str">
        <f t="shared" si="17"/>
        <v/>
      </c>
      <c r="Q96" s="10"/>
      <c r="R96" s="10"/>
      <c r="S96" s="10"/>
      <c r="T96" s="10"/>
    </row>
    <row r="97" spans="1:20" x14ac:dyDescent="0.15">
      <c r="A97" s="10">
        <v>96</v>
      </c>
      <c r="B97" s="10"/>
      <c r="C97" s="10"/>
      <c r="D97" s="10"/>
      <c r="E97" s="10" t="str">
        <f t="shared" si="12"/>
        <v/>
      </c>
      <c r="F97" s="10" t="str">
        <f t="shared" si="13"/>
        <v/>
      </c>
      <c r="G97" s="10" t="str">
        <f t="shared" si="14"/>
        <v/>
      </c>
      <c r="H97" s="10"/>
      <c r="I97" s="6" t="str">
        <f t="shared" si="15"/>
        <v/>
      </c>
      <c r="J97" s="6" t="str">
        <f t="shared" si="16"/>
        <v/>
      </c>
      <c r="K97" s="10"/>
      <c r="L97" s="15"/>
      <c r="M97" s="15"/>
      <c r="N97" s="15"/>
      <c r="O97" s="10"/>
      <c r="P97" s="10" t="str">
        <f t="shared" si="17"/>
        <v/>
      </c>
      <c r="Q97" s="10"/>
      <c r="R97" s="10"/>
      <c r="S97" s="10"/>
      <c r="T97" s="10"/>
    </row>
    <row r="98" spans="1:20" x14ac:dyDescent="0.15">
      <c r="A98" s="10">
        <v>97</v>
      </c>
      <c r="B98" s="10"/>
      <c r="C98" s="10"/>
      <c r="D98" s="10"/>
      <c r="E98" s="10" t="str">
        <f t="shared" ref="E98:E129" si="18">IF(D98&lt;&gt;"",VLOOKUP(D98,O_code1,2,FALSE),"")</f>
        <v/>
      </c>
      <c r="F98" s="10" t="str">
        <f t="shared" si="13"/>
        <v/>
      </c>
      <c r="G98" s="10" t="str">
        <f t="shared" ref="G98:G129" si="19">IF(E98&lt;&gt;"","VRF_O_"&amp;E98&amp;"_"&amp;F98,"")</f>
        <v/>
      </c>
      <c r="H98" s="10"/>
      <c r="I98" s="6" t="str">
        <f t="shared" ref="I98:I129" si="20">CONCATENATE(E98,H98)</f>
        <v/>
      </c>
      <c r="J98" s="6" t="str">
        <f t="shared" ref="J98:J129" si="21">IF(I98&lt;&gt;"",VLOOKUP(I98,O_code4,2,FALSE),"")</f>
        <v/>
      </c>
      <c r="K98" s="10"/>
      <c r="L98" s="15"/>
      <c r="M98" s="15"/>
      <c r="N98" s="15"/>
      <c r="O98" s="10"/>
      <c r="P98" s="10" t="str">
        <f t="shared" ref="P98:P129" si="22">IF(O98&lt;&gt;"",VLOOKUP(O98,O_code5,2,FALSE),"")</f>
        <v/>
      </c>
      <c r="Q98" s="10"/>
      <c r="R98" s="10"/>
      <c r="S98" s="10"/>
      <c r="T98" s="10"/>
    </row>
    <row r="99" spans="1:20" x14ac:dyDescent="0.15">
      <c r="A99" s="10">
        <v>98</v>
      </c>
      <c r="B99" s="10"/>
      <c r="C99" s="10"/>
      <c r="D99" s="10"/>
      <c r="E99" s="10" t="str">
        <f t="shared" si="18"/>
        <v/>
      </c>
      <c r="F99" s="10" t="str">
        <f t="shared" si="13"/>
        <v/>
      </c>
      <c r="G99" s="10" t="str">
        <f t="shared" si="19"/>
        <v/>
      </c>
      <c r="H99" s="10"/>
      <c r="I99" s="6" t="str">
        <f t="shared" si="20"/>
        <v/>
      </c>
      <c r="J99" s="6" t="str">
        <f t="shared" si="21"/>
        <v/>
      </c>
      <c r="K99" s="10"/>
      <c r="L99" s="15"/>
      <c r="M99" s="15"/>
      <c r="N99" s="15"/>
      <c r="O99" s="10"/>
      <c r="P99" s="10" t="str">
        <f t="shared" si="22"/>
        <v/>
      </c>
      <c r="Q99" s="10"/>
      <c r="R99" s="10"/>
      <c r="S99" s="10"/>
      <c r="T99" s="10"/>
    </row>
    <row r="100" spans="1:20" x14ac:dyDescent="0.15">
      <c r="A100" s="10">
        <v>99</v>
      </c>
      <c r="B100" s="10"/>
      <c r="C100" s="10"/>
      <c r="D100" s="10"/>
      <c r="E100" s="10" t="str">
        <f t="shared" si="18"/>
        <v/>
      </c>
      <c r="F100" s="10" t="str">
        <f t="shared" si="13"/>
        <v/>
      </c>
      <c r="G100" s="10" t="str">
        <f t="shared" si="19"/>
        <v/>
      </c>
      <c r="H100" s="10"/>
      <c r="I100" s="6" t="str">
        <f t="shared" si="20"/>
        <v/>
      </c>
      <c r="J100" s="6" t="str">
        <f t="shared" si="21"/>
        <v/>
      </c>
      <c r="K100" s="10"/>
      <c r="L100" s="15"/>
      <c r="M100" s="15"/>
      <c r="N100" s="15"/>
      <c r="O100" s="10"/>
      <c r="P100" s="10" t="str">
        <f t="shared" si="22"/>
        <v/>
      </c>
      <c r="Q100" s="10"/>
      <c r="R100" s="10"/>
      <c r="S100" s="10"/>
      <c r="T100" s="10"/>
    </row>
    <row r="101" spans="1:20" x14ac:dyDescent="0.15">
      <c r="A101" s="10">
        <v>100</v>
      </c>
      <c r="B101" s="10"/>
      <c r="C101" s="10"/>
      <c r="D101" s="10"/>
      <c r="E101" s="10" t="str">
        <f t="shared" si="18"/>
        <v/>
      </c>
      <c r="F101" s="10" t="str">
        <f t="shared" si="13"/>
        <v/>
      </c>
      <c r="G101" s="10" t="str">
        <f t="shared" si="19"/>
        <v/>
      </c>
      <c r="H101" s="10"/>
      <c r="I101" s="6" t="str">
        <f t="shared" si="20"/>
        <v/>
      </c>
      <c r="J101" s="6" t="str">
        <f t="shared" si="21"/>
        <v/>
      </c>
      <c r="K101" s="10"/>
      <c r="L101" s="15"/>
      <c r="M101" s="15"/>
      <c r="N101" s="15"/>
      <c r="O101" s="10"/>
      <c r="P101" s="10" t="str">
        <f t="shared" si="22"/>
        <v/>
      </c>
      <c r="Q101" s="10"/>
      <c r="R101" s="10"/>
      <c r="S101" s="10"/>
      <c r="T101" s="10"/>
    </row>
  </sheetData>
  <phoneticPr fontId="2"/>
  <dataValidations count="2">
    <dataValidation type="list" allowBlank="1" showInputMessage="1" showErrorMessage="1" sqref="H2:H101" xr:uid="{00000000-0002-0000-0600-000000000000}">
      <formula1>OFFSET(INDIRECT(G2),0,0,COUNTA(INDIRECT(G2)),1)</formula1>
    </dataValidation>
    <dataValidation type="whole" operator="greaterThanOrEqual" allowBlank="1" showInputMessage="1" showErrorMessage="1" sqref="K2:K101" xr:uid="{00000000-0002-0000-0600-000001000000}">
      <formula1>50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OFFSET(VRF_Out_DataList!$A$2:$A$100,0,0,COUNTA(VRF_Out_DataList!$A$2:$A$100),1)</xm:f>
          </x14:formula1>
          <xm:sqref>D2:D101</xm:sqref>
        </x14:dataValidation>
        <x14:dataValidation type="list" allowBlank="1" showInputMessage="1" showErrorMessage="1" xr:uid="{00000000-0002-0000-0200-000003000000}">
          <x14:formula1>
            <xm:f>VRF_Out_DataList!$D$2:$D$4</xm:f>
          </x14:formula1>
          <xm:sqref>O2:O101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</sheetPr>
  <dimension ref="A1:AV400"/>
  <sheetViews>
    <sheetView zoomScale="40" zoomScaleNormal="40" workbookViewId="0">
      <selection sqref="A1:B1"/>
    </sheetView>
  </sheetViews>
  <sheetFormatPr defaultColWidth="9" defaultRowHeight="11.25" x14ac:dyDescent="0.15"/>
  <cols>
    <col min="1" max="1" width="46.875" style="21" bestFit="1" customWidth="1"/>
    <col min="2" max="2" width="4.75" style="21" customWidth="1"/>
    <col min="3" max="3" width="8.25" style="21" bestFit="1" customWidth="1"/>
    <col min="4" max="4" width="28.625" style="21" customWidth="1"/>
    <col min="5" max="5" width="2.375" style="21" bestFit="1" customWidth="1"/>
    <col min="6" max="6" width="9" style="21" customWidth="1"/>
    <col min="7" max="7" width="10.375" style="21" bestFit="1" customWidth="1"/>
    <col min="8" max="8" width="11.625" style="21" bestFit="1" customWidth="1"/>
    <col min="9" max="9" width="11.5" style="21" bestFit="1" customWidth="1"/>
    <col min="10" max="10" width="11.75" style="21" bestFit="1" customWidth="1"/>
    <col min="11" max="11" width="12.75" style="21" bestFit="1" customWidth="1"/>
    <col min="12" max="14" width="12.5" style="21" bestFit="1" customWidth="1"/>
    <col min="15" max="15" width="13.625" style="21" bestFit="1" customWidth="1"/>
    <col min="16" max="16" width="11.75" style="21" bestFit="1" customWidth="1"/>
    <col min="17" max="17" width="12.75" style="21" bestFit="1" customWidth="1"/>
    <col min="18" max="18" width="12.5" style="21" bestFit="1" customWidth="1"/>
    <col min="19" max="19" width="11.875" style="21" bestFit="1" customWidth="1"/>
    <col min="20" max="20" width="11.625" style="21" bestFit="1" customWidth="1"/>
    <col min="21" max="21" width="11.5" style="21" bestFit="1" customWidth="1"/>
    <col min="22" max="22" width="9" style="21" bestFit="1" customWidth="1"/>
    <col min="23" max="23" width="11.5" style="21" bestFit="1" customWidth="1"/>
    <col min="24" max="24" width="12.75" style="21" bestFit="1" customWidth="1"/>
    <col min="25" max="25" width="10.875" style="21" bestFit="1" customWidth="1"/>
    <col min="26" max="26" width="12.125" style="21" bestFit="1" customWidth="1"/>
    <col min="27" max="27" width="9" style="21" customWidth="1"/>
    <col min="28" max="16384" width="9" style="21"/>
  </cols>
  <sheetData>
    <row r="1" spans="1:48" customFormat="1" ht="12" customHeight="1" x14ac:dyDescent="0.15">
      <c r="A1" s="3" t="s">
        <v>122</v>
      </c>
      <c r="B1" s="3"/>
      <c r="C1" s="5" t="s">
        <v>28</v>
      </c>
      <c r="D1" s="3" t="s">
        <v>123</v>
      </c>
      <c r="E1" s="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</row>
    <row r="2" spans="1:48" customFormat="1" ht="12" customHeight="1" x14ac:dyDescent="0.15">
      <c r="A2" s="25"/>
      <c r="B2" s="25"/>
      <c r="C2" s="25"/>
      <c r="D2" s="38"/>
      <c r="E2" s="26">
        <v>0</v>
      </c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</row>
    <row r="3" spans="1:48" customFormat="1" ht="12" customHeight="1" x14ac:dyDescent="0.15">
      <c r="A3" s="25"/>
      <c r="B3" s="25"/>
      <c r="C3" s="25"/>
      <c r="D3" s="38"/>
      <c r="E3" s="26">
        <v>1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</row>
    <row r="4" spans="1:48" customFormat="1" ht="12" customHeight="1" x14ac:dyDescent="0.15">
      <c r="A4" s="25"/>
      <c r="B4" s="25"/>
      <c r="C4" s="25"/>
      <c r="D4" s="38"/>
      <c r="E4" s="26">
        <v>2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</row>
    <row r="5" spans="1:48" customFormat="1" ht="12" customHeight="1" x14ac:dyDescent="0.15">
      <c r="A5" s="25"/>
      <c r="B5" s="25"/>
      <c r="C5" s="25"/>
      <c r="D5" s="31"/>
      <c r="E5" s="26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customFormat="1" ht="12" customHeight="1" x14ac:dyDescent="0.15">
      <c r="A6" s="25"/>
      <c r="B6" s="25"/>
      <c r="C6" s="25"/>
      <c r="D6" s="31"/>
      <c r="E6" s="26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</row>
    <row r="7" spans="1:48" customFormat="1" ht="12" customHeight="1" x14ac:dyDescent="0.15">
      <c r="A7" s="25"/>
      <c r="B7" s="25"/>
      <c r="C7" s="25"/>
      <c r="D7" s="31"/>
      <c r="E7" s="26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</row>
    <row r="8" spans="1:48" customFormat="1" ht="12" customHeight="1" x14ac:dyDescent="0.15">
      <c r="A8" s="25"/>
      <c r="B8" s="25"/>
      <c r="C8" s="25"/>
      <c r="D8" s="31"/>
      <c r="E8" s="26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</row>
    <row r="9" spans="1:48" customFormat="1" ht="12" customHeight="1" x14ac:dyDescent="0.15">
      <c r="A9" s="25"/>
      <c r="B9" s="25"/>
      <c r="C9" s="25"/>
      <c r="D9" s="31"/>
      <c r="E9" s="26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</row>
    <row r="10" spans="1:48" customFormat="1" ht="12" customHeight="1" x14ac:dyDescent="0.15">
      <c r="A10" s="25"/>
      <c r="B10" s="25"/>
      <c r="C10" s="25"/>
      <c r="D10" s="31"/>
      <c r="E10" s="26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</row>
    <row r="11" spans="1:48" customFormat="1" ht="12" customHeight="1" x14ac:dyDescent="0.15">
      <c r="A11" s="25"/>
      <c r="B11" s="25"/>
      <c r="C11" s="25"/>
      <c r="D11" s="31"/>
      <c r="E11" s="26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</row>
    <row r="12" spans="1:48" customFormat="1" ht="12" customHeight="1" x14ac:dyDescent="0.15">
      <c r="A12" s="25"/>
      <c r="B12" s="25"/>
      <c r="C12" s="25"/>
      <c r="D12" s="31"/>
      <c r="E12" s="26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</row>
    <row r="13" spans="1:48" customFormat="1" ht="12" customHeight="1" x14ac:dyDescent="0.15">
      <c r="A13" s="25"/>
      <c r="B13" s="25"/>
      <c r="C13" s="25"/>
      <c r="D13" s="31"/>
      <c r="E13" s="26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</row>
    <row r="14" spans="1:48" customFormat="1" ht="12" customHeight="1" x14ac:dyDescent="0.15">
      <c r="A14" s="31"/>
      <c r="B14" s="31"/>
      <c r="C14" s="25"/>
      <c r="D14" s="31"/>
      <c r="E14" s="26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</row>
    <row r="15" spans="1:48" customFormat="1" ht="12" customHeight="1" x14ac:dyDescent="0.15">
      <c r="A15" s="31"/>
      <c r="B15" s="31"/>
      <c r="C15" s="25"/>
      <c r="D15" s="31"/>
      <c r="E15" s="26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</row>
    <row r="16" spans="1:48" customFormat="1" ht="12" customHeight="1" x14ac:dyDescent="0.15">
      <c r="A16" s="31"/>
      <c r="B16" s="31"/>
      <c r="C16" s="25"/>
      <c r="D16" s="31"/>
      <c r="E16" s="26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</row>
    <row r="17" spans="1:48" customFormat="1" ht="12" customHeight="1" x14ac:dyDescent="0.15">
      <c r="A17" s="25"/>
      <c r="B17" s="31"/>
      <c r="C17" s="25"/>
      <c r="D17" s="31"/>
      <c r="E17" s="26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</row>
    <row r="18" spans="1:48" customFormat="1" ht="12" customHeight="1" x14ac:dyDescent="0.15">
      <c r="A18" s="25"/>
      <c r="B18" s="31"/>
      <c r="C18" s="25"/>
      <c r="D18" s="31"/>
      <c r="E18" s="26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</row>
    <row r="19" spans="1:48" customFormat="1" ht="12" customHeight="1" x14ac:dyDescent="0.15">
      <c r="A19" s="31"/>
      <c r="B19" s="31"/>
      <c r="C19" s="25"/>
      <c r="D19" s="31"/>
      <c r="E19" s="26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</row>
    <row r="20" spans="1:48" customFormat="1" ht="12" customHeight="1" x14ac:dyDescent="0.15">
      <c r="A20" s="31"/>
      <c r="B20" s="31"/>
      <c r="C20" s="25"/>
      <c r="D20" s="31"/>
      <c r="E20" s="26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</row>
    <row r="21" spans="1:48" customFormat="1" ht="12" customHeight="1" x14ac:dyDescent="0.15">
      <c r="A21" s="31"/>
      <c r="B21" s="31"/>
      <c r="C21" s="25"/>
      <c r="D21" s="31"/>
      <c r="E21" s="26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</row>
    <row r="22" spans="1:48" customFormat="1" ht="12" customHeight="1" x14ac:dyDescent="0.15">
      <c r="A22" s="31"/>
      <c r="B22" s="31"/>
      <c r="C22" s="25"/>
      <c r="D22" s="31"/>
      <c r="E22" s="26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</row>
    <row r="23" spans="1:48" customFormat="1" ht="12" customHeight="1" x14ac:dyDescent="0.15">
      <c r="A23" s="31"/>
      <c r="B23" s="31"/>
      <c r="C23" s="25"/>
      <c r="D23" s="31"/>
      <c r="E23" s="26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</row>
    <row r="24" spans="1:48" customFormat="1" ht="12" customHeight="1" x14ac:dyDescent="0.15">
      <c r="A24" s="31"/>
      <c r="B24" s="31"/>
      <c r="C24" s="25"/>
      <c r="D24" s="31"/>
      <c r="E24" s="26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</row>
    <row r="25" spans="1:48" customFormat="1" ht="12" customHeight="1" x14ac:dyDescent="0.15">
      <c r="A25" s="31"/>
      <c r="B25" s="31"/>
      <c r="C25" s="25"/>
      <c r="D25" s="31"/>
      <c r="E25" s="26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</row>
    <row r="26" spans="1:48" customFormat="1" ht="12" customHeight="1" x14ac:dyDescent="0.15">
      <c r="A26" s="25"/>
      <c r="B26" s="31"/>
      <c r="C26" s="25"/>
      <c r="D26" s="31"/>
      <c r="E26" s="26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</row>
    <row r="27" spans="1:48" customFormat="1" ht="12" customHeight="1" x14ac:dyDescent="0.15">
      <c r="A27" s="25"/>
      <c r="B27" s="31"/>
      <c r="C27" s="25"/>
      <c r="D27" s="31"/>
      <c r="E27" s="26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</row>
    <row r="28" spans="1:48" customFormat="1" ht="12" customHeight="1" x14ac:dyDescent="0.15">
      <c r="A28" s="31"/>
      <c r="B28" s="31"/>
      <c r="C28" s="25"/>
      <c r="D28" s="31"/>
      <c r="E28" s="26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</row>
    <row r="29" spans="1:48" customFormat="1" ht="12" customHeight="1" x14ac:dyDescent="0.15">
      <c r="A29" s="31"/>
      <c r="B29" s="31"/>
      <c r="C29" s="25"/>
      <c r="D29" s="31"/>
      <c r="E29" s="2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</row>
    <row r="30" spans="1:48" customFormat="1" ht="12" customHeight="1" x14ac:dyDescent="0.15">
      <c r="A30" s="31"/>
      <c r="B30" s="31"/>
      <c r="C30" s="35"/>
      <c r="D30" s="31"/>
      <c r="E30" s="2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</row>
    <row r="31" spans="1:48" customFormat="1" ht="12" customHeight="1" x14ac:dyDescent="0.15">
      <c r="A31" s="31"/>
      <c r="B31" s="31"/>
      <c r="C31" s="35"/>
      <c r="D31" s="31"/>
      <c r="E31" s="2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</row>
    <row r="32" spans="1:48" customFormat="1" ht="12" customHeight="1" x14ac:dyDescent="0.15">
      <c r="A32" s="31"/>
      <c r="B32" s="31"/>
      <c r="C32" s="35"/>
      <c r="D32" s="31"/>
      <c r="E32" s="26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</row>
    <row r="33" spans="1:48" customFormat="1" ht="12" customHeight="1" x14ac:dyDescent="0.15">
      <c r="A33" s="31"/>
      <c r="B33" s="31"/>
      <c r="C33" s="35"/>
      <c r="D33" s="31"/>
      <c r="E33" s="26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</row>
    <row r="34" spans="1:48" customFormat="1" ht="12" customHeight="1" x14ac:dyDescent="0.15">
      <c r="A34" s="31"/>
      <c r="B34" s="31"/>
      <c r="C34" s="35"/>
      <c r="D34" s="31"/>
      <c r="E34" s="26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</row>
    <row r="35" spans="1:48" customFormat="1" ht="12" customHeight="1" x14ac:dyDescent="0.15">
      <c r="A35" s="31"/>
      <c r="B35" s="31"/>
      <c r="C35" s="35"/>
      <c r="D35" s="31"/>
      <c r="E35" s="26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</row>
    <row r="36" spans="1:48" customFormat="1" ht="12" customHeight="1" x14ac:dyDescent="0.15">
      <c r="A36" s="31"/>
      <c r="B36" s="31"/>
      <c r="C36" s="35"/>
      <c r="D36" s="31"/>
      <c r="E36" s="26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</row>
    <row r="37" spans="1:48" customFormat="1" ht="12" customHeight="1" x14ac:dyDescent="0.15">
      <c r="A37" s="31"/>
      <c r="B37" s="31"/>
      <c r="C37" s="35"/>
      <c r="D37" s="31"/>
      <c r="E37" s="26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</row>
    <row r="38" spans="1:48" customFormat="1" ht="12" customHeight="1" x14ac:dyDescent="0.15">
      <c r="A38" s="31"/>
      <c r="B38" s="31"/>
      <c r="C38" s="35"/>
      <c r="D38" s="31"/>
      <c r="E38" s="26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</row>
    <row r="39" spans="1:48" customFormat="1" ht="12" customHeight="1" x14ac:dyDescent="0.15">
      <c r="A39" s="31"/>
      <c r="B39" s="31"/>
      <c r="C39" s="35"/>
      <c r="D39" s="31"/>
      <c r="E39" s="26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</row>
    <row r="40" spans="1:48" customFormat="1" ht="12" customHeight="1" x14ac:dyDescent="0.15">
      <c r="A40" s="31"/>
      <c r="B40" s="31"/>
      <c r="C40" s="35"/>
      <c r="D40" s="31"/>
      <c r="E40" s="26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</row>
    <row r="41" spans="1:48" customFormat="1" ht="12" customHeight="1" x14ac:dyDescent="0.15">
      <c r="A41" s="31"/>
      <c r="B41" s="31"/>
      <c r="C41" s="35"/>
      <c r="D41" s="31"/>
      <c r="E41" s="26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</row>
    <row r="42" spans="1:48" customFormat="1" ht="12" customHeight="1" x14ac:dyDescent="0.15">
      <c r="A42" s="31"/>
      <c r="B42" s="31"/>
      <c r="C42" s="35"/>
      <c r="D42" s="31"/>
      <c r="E42" s="26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</row>
    <row r="43" spans="1:48" customFormat="1" ht="12" customHeight="1" x14ac:dyDescent="0.15">
      <c r="A43" s="31"/>
      <c r="B43" s="31"/>
      <c r="C43" s="35"/>
      <c r="D43" s="31"/>
      <c r="E43" s="26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</row>
    <row r="44" spans="1:48" customFormat="1" ht="12" customHeight="1" x14ac:dyDescent="0.15">
      <c r="A44" s="31"/>
      <c r="B44" s="31"/>
      <c r="C44" s="35"/>
      <c r="D44" s="31"/>
      <c r="E44" s="26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</row>
    <row r="45" spans="1:48" customFormat="1" ht="12" customHeight="1" x14ac:dyDescent="0.15">
      <c r="A45" s="31"/>
      <c r="B45" s="31"/>
      <c r="C45" s="35"/>
      <c r="D45" s="31"/>
      <c r="E45" s="26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</row>
    <row r="46" spans="1:48" customFormat="1" ht="12" customHeight="1" x14ac:dyDescent="0.15">
      <c r="A46" s="31"/>
      <c r="B46" s="31"/>
      <c r="C46" s="35"/>
      <c r="D46" s="31"/>
      <c r="E46" s="26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</row>
    <row r="47" spans="1:48" customFormat="1" ht="12" customHeight="1" x14ac:dyDescent="0.15">
      <c r="A47" s="31"/>
      <c r="B47" s="31"/>
      <c r="C47" s="35"/>
      <c r="D47" s="31"/>
      <c r="E47" s="26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</row>
    <row r="48" spans="1:48" customFormat="1" ht="12" customHeight="1" x14ac:dyDescent="0.15">
      <c r="A48" s="31"/>
      <c r="B48" s="31"/>
      <c r="C48" s="35"/>
      <c r="D48" s="31"/>
      <c r="E48" s="26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</row>
    <row r="49" spans="1:48" customFormat="1" ht="12" customHeight="1" x14ac:dyDescent="0.15">
      <c r="A49" s="31"/>
      <c r="B49" s="31"/>
      <c r="C49" s="35"/>
      <c r="D49" s="31"/>
      <c r="E49" s="26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</row>
    <row r="50" spans="1:48" customFormat="1" ht="12" customHeight="1" x14ac:dyDescent="0.15">
      <c r="A50" s="31"/>
      <c r="B50" s="31"/>
      <c r="C50" s="35"/>
      <c r="D50" s="31"/>
      <c r="E50" s="26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</row>
    <row r="51" spans="1:48" customFormat="1" ht="12" customHeight="1" x14ac:dyDescent="0.15">
      <c r="A51" s="31"/>
      <c r="B51" s="31"/>
      <c r="C51" s="35"/>
      <c r="D51" s="31"/>
      <c r="E51" s="26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</row>
    <row r="52" spans="1:48" customFormat="1" ht="12" customHeight="1" x14ac:dyDescent="0.15">
      <c r="A52" s="31"/>
      <c r="B52" s="31"/>
      <c r="C52" s="35"/>
      <c r="D52" s="31"/>
      <c r="E52" s="26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spans="1:48" customFormat="1" ht="12" customHeight="1" x14ac:dyDescent="0.15">
      <c r="A53" s="31"/>
      <c r="B53" s="31"/>
      <c r="C53" s="35"/>
      <c r="D53" s="31"/>
      <c r="E53" s="26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</row>
    <row r="54" spans="1:48" customFormat="1" ht="12" customHeight="1" x14ac:dyDescent="0.15">
      <c r="A54" s="31"/>
      <c r="B54" s="31"/>
      <c r="C54" s="35"/>
      <c r="D54" s="31"/>
      <c r="E54" s="26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</row>
    <row r="55" spans="1:48" customFormat="1" ht="12" customHeight="1" x14ac:dyDescent="0.15">
      <c r="A55" s="31"/>
      <c r="B55" s="31"/>
      <c r="C55" s="35"/>
      <c r="D55" s="31"/>
      <c r="E55" s="26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</row>
    <row r="56" spans="1:48" customFormat="1" ht="12" customHeight="1" x14ac:dyDescent="0.15">
      <c r="A56" s="31"/>
      <c r="B56" s="31"/>
      <c r="C56" s="35"/>
      <c r="D56" s="31"/>
      <c r="E56" s="26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</row>
    <row r="57" spans="1:48" customFormat="1" ht="12" customHeight="1" x14ac:dyDescent="0.15">
      <c r="A57" s="31"/>
      <c r="B57" s="31"/>
      <c r="C57" s="35"/>
      <c r="D57" s="31"/>
      <c r="E57" s="26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</row>
    <row r="58" spans="1:48" customFormat="1" ht="12" customHeight="1" x14ac:dyDescent="0.15">
      <c r="A58" s="31"/>
      <c r="B58" s="31"/>
      <c r="C58" s="35"/>
      <c r="D58" s="31"/>
      <c r="E58" s="26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</row>
    <row r="59" spans="1:48" customFormat="1" ht="12" customHeight="1" x14ac:dyDescent="0.15">
      <c r="A59" s="31"/>
      <c r="B59" s="31"/>
      <c r="C59" s="35"/>
      <c r="D59" s="31"/>
      <c r="E59" s="26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</row>
    <row r="60" spans="1:48" customFormat="1" ht="12" customHeight="1" x14ac:dyDescent="0.15">
      <c r="A60" s="31"/>
      <c r="B60" s="31"/>
      <c r="C60" s="35"/>
      <c r="D60" s="31"/>
      <c r="E60" s="26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</row>
    <row r="61" spans="1:48" customFormat="1" ht="12" customHeight="1" x14ac:dyDescent="0.15">
      <c r="A61" s="31"/>
      <c r="B61" s="31"/>
      <c r="C61" s="35"/>
      <c r="D61" s="31"/>
      <c r="E61" s="26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</row>
    <row r="62" spans="1:48" customFormat="1" ht="12" customHeight="1" x14ac:dyDescent="0.15">
      <c r="A62" s="31"/>
      <c r="B62" s="31"/>
      <c r="C62" s="35"/>
      <c r="D62" s="31"/>
      <c r="E62" s="26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</row>
    <row r="63" spans="1:48" customFormat="1" ht="12" customHeight="1" x14ac:dyDescent="0.15">
      <c r="A63" s="31"/>
      <c r="B63" s="31"/>
      <c r="C63" s="35"/>
      <c r="D63" s="31"/>
      <c r="E63" s="26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</row>
    <row r="64" spans="1:48" customFormat="1" ht="12" customHeight="1" x14ac:dyDescent="0.15">
      <c r="A64" s="31"/>
      <c r="B64" s="31"/>
      <c r="C64" s="35"/>
      <c r="D64" s="31"/>
      <c r="E64" s="26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</row>
    <row r="65" spans="1:48" customFormat="1" ht="12" customHeight="1" x14ac:dyDescent="0.15">
      <c r="A65" s="31"/>
      <c r="B65" s="31"/>
      <c r="C65" s="35"/>
      <c r="D65" s="31"/>
      <c r="E65" s="26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</row>
    <row r="66" spans="1:48" customFormat="1" ht="12" customHeight="1" x14ac:dyDescent="0.15">
      <c r="A66" s="31"/>
      <c r="B66" s="31"/>
      <c r="C66" s="35"/>
      <c r="D66" s="31"/>
      <c r="E66" s="26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</row>
    <row r="67" spans="1:48" customFormat="1" ht="12" customHeight="1" x14ac:dyDescent="0.15">
      <c r="A67" s="31"/>
      <c r="B67" s="31"/>
      <c r="C67" s="35"/>
      <c r="D67" s="31"/>
      <c r="E67" s="26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</row>
    <row r="68" spans="1:48" customFormat="1" ht="12" customHeight="1" x14ac:dyDescent="0.15">
      <c r="A68" s="31"/>
      <c r="B68" s="31"/>
      <c r="C68" s="35"/>
      <c r="D68" s="31"/>
      <c r="E68" s="26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</row>
    <row r="69" spans="1:48" customFormat="1" ht="12" customHeight="1" x14ac:dyDescent="0.15">
      <c r="A69" s="31"/>
      <c r="B69" s="31"/>
      <c r="C69" s="35"/>
      <c r="D69" s="31"/>
      <c r="E69" s="26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</row>
    <row r="70" spans="1:48" customFormat="1" ht="12" customHeight="1" x14ac:dyDescent="0.15">
      <c r="A70" s="31"/>
      <c r="B70" s="31"/>
      <c r="C70" s="35"/>
      <c r="D70" s="31"/>
      <c r="E70" s="26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</row>
    <row r="71" spans="1:48" customFormat="1" ht="12" customHeight="1" x14ac:dyDescent="0.15">
      <c r="A71" s="31"/>
      <c r="B71" s="31"/>
      <c r="C71" s="35"/>
      <c r="D71" s="31"/>
      <c r="E71" s="26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</row>
    <row r="72" spans="1:48" customFormat="1" ht="12" customHeight="1" x14ac:dyDescent="0.15">
      <c r="A72" s="31"/>
      <c r="B72" s="31"/>
      <c r="C72" s="35"/>
      <c r="D72" s="31"/>
      <c r="E72" s="26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</row>
    <row r="73" spans="1:48" customFormat="1" ht="12" customHeight="1" x14ac:dyDescent="0.15">
      <c r="A73" s="31"/>
      <c r="B73" s="31"/>
      <c r="C73" s="35"/>
      <c r="D73" s="31"/>
      <c r="E73" s="26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</row>
    <row r="74" spans="1:48" customFormat="1" ht="12" customHeight="1" x14ac:dyDescent="0.15">
      <c r="A74" s="31"/>
      <c r="B74" s="31"/>
      <c r="C74" s="35"/>
      <c r="D74" s="31"/>
      <c r="E74" s="26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</row>
    <row r="75" spans="1:48" customFormat="1" ht="12" customHeight="1" x14ac:dyDescent="0.15">
      <c r="A75" s="31"/>
      <c r="B75" s="31"/>
      <c r="C75" s="35"/>
      <c r="D75" s="31"/>
      <c r="E75" s="26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</row>
    <row r="76" spans="1:48" customFormat="1" ht="12" customHeight="1" x14ac:dyDescent="0.15">
      <c r="A76" s="31"/>
      <c r="B76" s="31"/>
      <c r="C76" s="35"/>
      <c r="D76" s="31"/>
      <c r="E76" s="26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</row>
    <row r="77" spans="1:48" customFormat="1" ht="12" customHeight="1" x14ac:dyDescent="0.15">
      <c r="A77" s="31"/>
      <c r="B77" s="31"/>
      <c r="C77" s="35"/>
      <c r="D77" s="31"/>
      <c r="E77" s="26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</row>
    <row r="78" spans="1:48" customFormat="1" ht="12" customHeight="1" x14ac:dyDescent="0.15">
      <c r="A78" s="31"/>
      <c r="B78" s="31"/>
      <c r="C78" s="35"/>
      <c r="D78" s="31"/>
      <c r="E78" s="26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</row>
    <row r="79" spans="1:48" customFormat="1" ht="12" customHeight="1" x14ac:dyDescent="0.15">
      <c r="A79" s="31"/>
      <c r="B79" s="31"/>
      <c r="C79" s="35"/>
      <c r="D79" s="31"/>
      <c r="E79" s="26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</row>
    <row r="80" spans="1:48" customFormat="1" ht="12" customHeight="1" x14ac:dyDescent="0.15">
      <c r="A80" s="31"/>
      <c r="B80" s="31"/>
      <c r="C80" s="35"/>
      <c r="D80" s="31"/>
      <c r="E80" s="26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</row>
    <row r="81" spans="1:48" customFormat="1" ht="12" customHeight="1" x14ac:dyDescent="0.15">
      <c r="A81" s="31"/>
      <c r="B81" s="31"/>
      <c r="C81" s="35"/>
      <c r="D81" s="31"/>
      <c r="E81" s="26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</row>
    <row r="82" spans="1:48" customFormat="1" ht="12" customHeight="1" x14ac:dyDescent="0.15">
      <c r="A82" s="31"/>
      <c r="B82" s="31"/>
      <c r="C82" s="35"/>
      <c r="D82" s="31"/>
      <c r="E82" s="26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</row>
    <row r="83" spans="1:48" customFormat="1" ht="12" customHeight="1" x14ac:dyDescent="0.15">
      <c r="A83" s="31"/>
      <c r="B83" s="31"/>
      <c r="C83" s="35"/>
      <c r="D83" s="31"/>
      <c r="E83" s="26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</row>
    <row r="84" spans="1:48" customFormat="1" ht="12" customHeight="1" x14ac:dyDescent="0.15">
      <c r="A84" s="31"/>
      <c r="B84" s="31"/>
      <c r="C84" s="35"/>
      <c r="D84" s="31"/>
      <c r="E84" s="26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</row>
    <row r="85" spans="1:48" customFormat="1" ht="12" customHeight="1" x14ac:dyDescent="0.15">
      <c r="A85" s="31"/>
      <c r="B85" s="31"/>
      <c r="C85" s="35"/>
      <c r="D85" s="31"/>
      <c r="E85" s="26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</row>
    <row r="86" spans="1:48" customFormat="1" ht="12" customHeight="1" x14ac:dyDescent="0.15">
      <c r="A86" s="31"/>
      <c r="B86" s="31"/>
      <c r="C86" s="35"/>
      <c r="D86" s="31"/>
      <c r="E86" s="26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</row>
    <row r="87" spans="1:48" customFormat="1" ht="12" customHeight="1" x14ac:dyDescent="0.15">
      <c r="A87" s="31"/>
      <c r="B87" s="31"/>
      <c r="C87" s="35"/>
      <c r="D87" s="31"/>
      <c r="E87" s="26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</row>
    <row r="88" spans="1:48" customFormat="1" ht="12" customHeight="1" x14ac:dyDescent="0.15">
      <c r="A88" s="31"/>
      <c r="B88" s="31"/>
      <c r="C88" s="35"/>
      <c r="D88" s="31"/>
      <c r="E88" s="26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</row>
    <row r="89" spans="1:48" customFormat="1" ht="12" customHeight="1" x14ac:dyDescent="0.15">
      <c r="A89" s="31"/>
      <c r="B89" s="31"/>
      <c r="C89" s="35"/>
      <c r="D89" s="31"/>
      <c r="E89" s="26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</row>
    <row r="90" spans="1:48" customFormat="1" ht="12" customHeight="1" x14ac:dyDescent="0.15">
      <c r="A90" s="31"/>
      <c r="B90" s="31"/>
      <c r="C90" s="35"/>
      <c r="D90" s="31"/>
      <c r="E90" s="26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</row>
    <row r="91" spans="1:48" customFormat="1" ht="12" customHeight="1" x14ac:dyDescent="0.15">
      <c r="A91" s="31"/>
      <c r="B91" s="31"/>
      <c r="C91" s="35"/>
      <c r="D91" s="31"/>
      <c r="E91" s="26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</row>
    <row r="92" spans="1:48" customFormat="1" ht="12" customHeight="1" x14ac:dyDescent="0.15">
      <c r="A92" s="31"/>
      <c r="B92" s="31"/>
      <c r="C92" s="35"/>
      <c r="D92" s="31"/>
      <c r="E92" s="26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</row>
    <row r="93" spans="1:48" customFormat="1" ht="12" customHeight="1" x14ac:dyDescent="0.15">
      <c r="A93" s="31"/>
      <c r="B93" s="31"/>
      <c r="C93" s="35"/>
      <c r="D93" s="31"/>
      <c r="E93" s="26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</row>
    <row r="94" spans="1:48" customFormat="1" ht="12" customHeight="1" x14ac:dyDescent="0.15">
      <c r="A94" s="31"/>
      <c r="B94" s="31"/>
      <c r="C94" s="35"/>
      <c r="D94" s="31"/>
      <c r="E94" s="26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</row>
    <row r="95" spans="1:48" customFormat="1" ht="12" customHeight="1" x14ac:dyDescent="0.15">
      <c r="A95" s="31"/>
      <c r="B95" s="31"/>
      <c r="C95" s="35"/>
      <c r="D95" s="31"/>
      <c r="E95" s="26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</row>
    <row r="96" spans="1:48" customFormat="1" ht="12" customHeight="1" x14ac:dyDescent="0.15">
      <c r="A96" s="31"/>
      <c r="B96" s="31"/>
      <c r="C96" s="35"/>
      <c r="D96" s="31"/>
      <c r="E96" s="26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</row>
    <row r="97" spans="1:48" customFormat="1" ht="12" customHeight="1" x14ac:dyDescent="0.15">
      <c r="A97" s="31"/>
      <c r="B97" s="31"/>
      <c r="C97" s="35"/>
      <c r="D97" s="31"/>
      <c r="E97" s="26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</row>
    <row r="98" spans="1:48" customFormat="1" ht="12" customHeight="1" x14ac:dyDescent="0.15">
      <c r="A98" s="31"/>
      <c r="B98" s="31"/>
      <c r="C98" s="35"/>
      <c r="D98" s="31"/>
      <c r="E98" s="26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</row>
    <row r="99" spans="1:48" customFormat="1" ht="12" customHeight="1" x14ac:dyDescent="0.15">
      <c r="A99" s="31"/>
      <c r="B99" s="31"/>
      <c r="C99" s="35"/>
      <c r="D99" s="31"/>
      <c r="E99" s="26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</row>
    <row r="100" spans="1:48" customFormat="1" ht="12" customHeight="1" x14ac:dyDescent="0.15">
      <c r="A100" s="31"/>
      <c r="B100" s="31"/>
      <c r="C100" s="35"/>
      <c r="D100" s="31"/>
      <c r="E100" s="26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</row>
    <row r="102" spans="1:48" customFormat="1" ht="12" customHeight="1" x14ac:dyDescent="0.15">
      <c r="A102" s="22" t="s">
        <v>127</v>
      </c>
      <c r="B102" s="22" t="s">
        <v>128</v>
      </c>
    </row>
    <row r="103" spans="1:48" customFormat="1" ht="12" customHeight="1" x14ac:dyDescent="0.15">
      <c r="A103" s="25"/>
      <c r="B103" s="25"/>
    </row>
    <row r="104" spans="1:48" customFormat="1" ht="12" customHeight="1" x14ac:dyDescent="0.15">
      <c r="A104" s="25"/>
      <c r="B104" s="25"/>
    </row>
    <row r="105" spans="1:48" customFormat="1" ht="12" customHeight="1" x14ac:dyDescent="0.15">
      <c r="A105" s="25"/>
      <c r="B105" s="25"/>
    </row>
    <row r="106" spans="1:48" customFormat="1" ht="12" customHeight="1" x14ac:dyDescent="0.15">
      <c r="A106" s="25"/>
      <c r="B106" s="25"/>
    </row>
    <row r="107" spans="1:48" customFormat="1" ht="12" customHeight="1" x14ac:dyDescent="0.15">
      <c r="A107" s="25"/>
      <c r="B107" s="25"/>
    </row>
    <row r="108" spans="1:48" customFormat="1" ht="12" customHeight="1" x14ac:dyDescent="0.15">
      <c r="A108" s="25"/>
      <c r="B108" s="25"/>
    </row>
    <row r="109" spans="1:48" customFormat="1" ht="12" customHeight="1" x14ac:dyDescent="0.15">
      <c r="A109" s="25"/>
      <c r="B109" s="25"/>
    </row>
    <row r="110" spans="1:48" customFormat="1" ht="12" customHeight="1" x14ac:dyDescent="0.15">
      <c r="A110" s="25"/>
      <c r="B110" s="25"/>
    </row>
    <row r="111" spans="1:48" customFormat="1" ht="12" customHeight="1" x14ac:dyDescent="0.15">
      <c r="A111" s="25"/>
      <c r="B111" s="25"/>
    </row>
    <row r="112" spans="1:48" customFormat="1" ht="12" customHeight="1" x14ac:dyDescent="0.15">
      <c r="A112" s="25"/>
      <c r="B112" s="25"/>
    </row>
    <row r="113" spans="1:2" customFormat="1" ht="12" customHeight="1" x14ac:dyDescent="0.15">
      <c r="A113" s="25"/>
      <c r="B113" s="25"/>
    </row>
    <row r="114" spans="1:2" customFormat="1" ht="12" customHeight="1" x14ac:dyDescent="0.15">
      <c r="A114" s="25"/>
      <c r="B114" s="25"/>
    </row>
    <row r="115" spans="1:2" customFormat="1" ht="12" customHeight="1" x14ac:dyDescent="0.15">
      <c r="A115" s="25"/>
      <c r="B115" s="25"/>
    </row>
    <row r="116" spans="1:2" customFormat="1" ht="12" customHeight="1" x14ac:dyDescent="0.15">
      <c r="A116" s="25"/>
      <c r="B116" s="25"/>
    </row>
    <row r="117" spans="1:2" customFormat="1" ht="12" customHeight="1" x14ac:dyDescent="0.15">
      <c r="A117" s="25"/>
      <c r="B117" s="25"/>
    </row>
    <row r="118" spans="1:2" customFormat="1" ht="12" customHeight="1" x14ac:dyDescent="0.15">
      <c r="A118" s="25"/>
      <c r="B118" s="25"/>
    </row>
    <row r="119" spans="1:2" customFormat="1" ht="12" customHeight="1" x14ac:dyDescent="0.15">
      <c r="A119" s="25"/>
      <c r="B119" s="25"/>
    </row>
    <row r="120" spans="1:2" customFormat="1" ht="12" customHeight="1" x14ac:dyDescent="0.15">
      <c r="A120" s="25"/>
      <c r="B120" s="25"/>
    </row>
    <row r="121" spans="1:2" customFormat="1" ht="12" customHeight="1" x14ac:dyDescent="0.15">
      <c r="A121" s="25"/>
      <c r="B121" s="25"/>
    </row>
    <row r="122" spans="1:2" customFormat="1" ht="12" customHeight="1" x14ac:dyDescent="0.15">
      <c r="A122" s="25"/>
      <c r="B122" s="25"/>
    </row>
    <row r="123" spans="1:2" customFormat="1" ht="12" customHeight="1" x14ac:dyDescent="0.15">
      <c r="A123" s="25"/>
      <c r="B123" s="25"/>
    </row>
    <row r="124" spans="1:2" customFormat="1" ht="12" customHeight="1" x14ac:dyDescent="0.15">
      <c r="A124" s="25"/>
      <c r="B124" s="25"/>
    </row>
    <row r="125" spans="1:2" customFormat="1" ht="12" customHeight="1" x14ac:dyDescent="0.15">
      <c r="A125" s="25"/>
      <c r="B125" s="25"/>
    </row>
    <row r="126" spans="1:2" customFormat="1" ht="12" customHeight="1" x14ac:dyDescent="0.15">
      <c r="A126" s="25"/>
      <c r="B126" s="25"/>
    </row>
    <row r="127" spans="1:2" customFormat="1" ht="12" customHeight="1" x14ac:dyDescent="0.15">
      <c r="A127" s="25"/>
      <c r="B127" s="25"/>
    </row>
    <row r="128" spans="1:2" customFormat="1" ht="12" customHeight="1" x14ac:dyDescent="0.15">
      <c r="A128" s="25"/>
      <c r="B128" s="25"/>
    </row>
    <row r="129" spans="1:2" customFormat="1" ht="12" customHeight="1" x14ac:dyDescent="0.15">
      <c r="A129" s="25"/>
      <c r="B129" s="25"/>
    </row>
    <row r="130" spans="1:2" customFormat="1" ht="12" customHeight="1" x14ac:dyDescent="0.15">
      <c r="A130" s="25"/>
      <c r="B130" s="25"/>
    </row>
    <row r="131" spans="1:2" customFormat="1" ht="12" customHeight="1" x14ac:dyDescent="0.15">
      <c r="A131" s="25"/>
      <c r="B131" s="25"/>
    </row>
    <row r="132" spans="1:2" customFormat="1" ht="12" customHeight="1" x14ac:dyDescent="0.15">
      <c r="A132" s="25"/>
      <c r="B132" s="25"/>
    </row>
    <row r="133" spans="1:2" customFormat="1" ht="12" customHeight="1" x14ac:dyDescent="0.15">
      <c r="A133" s="25"/>
      <c r="B133" s="25"/>
    </row>
    <row r="134" spans="1:2" customFormat="1" ht="12" customHeight="1" x14ac:dyDescent="0.15">
      <c r="A134" s="25"/>
      <c r="B134" s="25"/>
    </row>
    <row r="135" spans="1:2" customFormat="1" ht="12" customHeight="1" x14ac:dyDescent="0.15">
      <c r="A135" s="25"/>
      <c r="B135" s="25"/>
    </row>
    <row r="136" spans="1:2" customFormat="1" ht="12" customHeight="1" x14ac:dyDescent="0.15">
      <c r="A136" s="25"/>
      <c r="B136" s="25"/>
    </row>
    <row r="137" spans="1:2" customFormat="1" ht="12" customHeight="1" x14ac:dyDescent="0.15">
      <c r="A137" s="25"/>
      <c r="B137" s="25"/>
    </row>
    <row r="138" spans="1:2" customFormat="1" ht="12" customHeight="1" x14ac:dyDescent="0.15">
      <c r="A138" s="25"/>
      <c r="B138" s="25"/>
    </row>
    <row r="139" spans="1:2" customFormat="1" ht="12" customHeight="1" x14ac:dyDescent="0.15">
      <c r="A139" s="25"/>
      <c r="B139" s="25"/>
    </row>
    <row r="140" spans="1:2" customFormat="1" ht="12" customHeight="1" x14ac:dyDescent="0.15">
      <c r="A140" s="25"/>
      <c r="B140" s="25"/>
    </row>
    <row r="141" spans="1:2" customFormat="1" ht="12" customHeight="1" x14ac:dyDescent="0.15">
      <c r="A141" s="25"/>
      <c r="B141" s="25"/>
    </row>
    <row r="142" spans="1:2" customFormat="1" ht="12" customHeight="1" x14ac:dyDescent="0.15">
      <c r="A142" s="25"/>
      <c r="B142" s="25"/>
    </row>
    <row r="143" spans="1:2" customFormat="1" ht="12" customHeight="1" x14ac:dyDescent="0.15">
      <c r="A143" s="25"/>
      <c r="B143" s="25"/>
    </row>
    <row r="144" spans="1:2" customFormat="1" ht="12" customHeight="1" x14ac:dyDescent="0.15">
      <c r="A144" s="25"/>
      <c r="B144" s="25"/>
    </row>
    <row r="145" spans="1:2" customFormat="1" ht="12" customHeight="1" x14ac:dyDescent="0.15">
      <c r="A145" s="25"/>
      <c r="B145" s="25"/>
    </row>
    <row r="146" spans="1:2" customFormat="1" ht="12" customHeight="1" x14ac:dyDescent="0.15">
      <c r="A146" s="25"/>
      <c r="B146" s="25"/>
    </row>
    <row r="147" spans="1:2" customFormat="1" ht="12" customHeight="1" x14ac:dyDescent="0.15">
      <c r="A147" s="25"/>
      <c r="B147" s="25"/>
    </row>
    <row r="148" spans="1:2" customFormat="1" ht="12" customHeight="1" x14ac:dyDescent="0.15">
      <c r="A148" s="25"/>
      <c r="B148" s="25"/>
    </row>
    <row r="149" spans="1:2" customFormat="1" ht="12" customHeight="1" x14ac:dyDescent="0.15">
      <c r="A149" s="25"/>
      <c r="B149" s="25"/>
    </row>
    <row r="150" spans="1:2" customFormat="1" ht="12" customHeight="1" x14ac:dyDescent="0.15">
      <c r="A150" s="25"/>
      <c r="B150" s="25"/>
    </row>
    <row r="151" spans="1:2" customFormat="1" ht="12" customHeight="1" x14ac:dyDescent="0.15">
      <c r="A151" s="25"/>
      <c r="B151" s="25"/>
    </row>
    <row r="152" spans="1:2" customFormat="1" ht="12" customHeight="1" x14ac:dyDescent="0.15">
      <c r="A152" s="25"/>
      <c r="B152" s="25"/>
    </row>
    <row r="153" spans="1:2" customFormat="1" ht="12" customHeight="1" x14ac:dyDescent="0.15">
      <c r="A153" s="25"/>
      <c r="B153" s="25"/>
    </row>
    <row r="154" spans="1:2" customFormat="1" ht="12" customHeight="1" x14ac:dyDescent="0.15">
      <c r="A154" s="25"/>
      <c r="B154" s="25"/>
    </row>
    <row r="155" spans="1:2" customFormat="1" ht="12" customHeight="1" x14ac:dyDescent="0.15">
      <c r="A155" s="25"/>
      <c r="B155" s="25"/>
    </row>
    <row r="156" spans="1:2" customFormat="1" ht="12" customHeight="1" x14ac:dyDescent="0.15">
      <c r="A156" s="25"/>
      <c r="B156" s="25"/>
    </row>
    <row r="157" spans="1:2" customFormat="1" ht="12" customHeight="1" x14ac:dyDescent="0.15">
      <c r="A157" s="25"/>
      <c r="B157" s="25"/>
    </row>
    <row r="158" spans="1:2" customFormat="1" ht="12" customHeight="1" x14ac:dyDescent="0.15">
      <c r="A158" s="25"/>
      <c r="B158" s="25"/>
    </row>
    <row r="159" spans="1:2" customFormat="1" ht="12" customHeight="1" x14ac:dyDescent="0.15">
      <c r="A159" s="25"/>
      <c r="B159" s="25"/>
    </row>
    <row r="160" spans="1:2" customFormat="1" ht="12" customHeight="1" x14ac:dyDescent="0.15">
      <c r="A160" s="25"/>
      <c r="B160" s="25"/>
    </row>
    <row r="161" spans="1:2" customFormat="1" ht="12" customHeight="1" x14ac:dyDescent="0.15">
      <c r="A161" s="25"/>
      <c r="B161" s="25"/>
    </row>
    <row r="162" spans="1:2" customFormat="1" ht="12" customHeight="1" x14ac:dyDescent="0.15">
      <c r="A162" s="25"/>
      <c r="B162" s="25"/>
    </row>
    <row r="163" spans="1:2" customFormat="1" ht="12" customHeight="1" x14ac:dyDescent="0.15">
      <c r="A163" s="25"/>
      <c r="B163" s="25"/>
    </row>
    <row r="164" spans="1:2" customFormat="1" ht="12" customHeight="1" x14ac:dyDescent="0.15">
      <c r="A164" s="25"/>
      <c r="B164" s="25"/>
    </row>
    <row r="165" spans="1:2" customFormat="1" ht="12" customHeight="1" x14ac:dyDescent="0.15">
      <c r="A165" s="25"/>
      <c r="B165" s="25"/>
    </row>
    <row r="166" spans="1:2" customFormat="1" ht="12" customHeight="1" x14ac:dyDescent="0.15">
      <c r="A166" s="25"/>
      <c r="B166" s="25"/>
    </row>
    <row r="167" spans="1:2" customFormat="1" ht="12" customHeight="1" x14ac:dyDescent="0.15">
      <c r="A167" s="25"/>
      <c r="B167" s="25"/>
    </row>
    <row r="168" spans="1:2" customFormat="1" ht="12" customHeight="1" x14ac:dyDescent="0.15">
      <c r="A168" s="25"/>
      <c r="B168" s="25"/>
    </row>
    <row r="169" spans="1:2" customFormat="1" ht="12" customHeight="1" x14ac:dyDescent="0.15">
      <c r="A169" s="25"/>
      <c r="B169" s="25"/>
    </row>
    <row r="170" spans="1:2" customFormat="1" ht="12" customHeight="1" x14ac:dyDescent="0.15">
      <c r="A170" s="25"/>
      <c r="B170" s="25"/>
    </row>
    <row r="171" spans="1:2" customFormat="1" ht="12" customHeight="1" x14ac:dyDescent="0.15">
      <c r="A171" s="25"/>
      <c r="B171" s="25"/>
    </row>
    <row r="172" spans="1:2" customFormat="1" ht="12" customHeight="1" x14ac:dyDescent="0.15">
      <c r="A172" s="25"/>
      <c r="B172" s="25"/>
    </row>
    <row r="173" spans="1:2" customFormat="1" ht="12" customHeight="1" x14ac:dyDescent="0.15">
      <c r="A173" s="25"/>
      <c r="B173" s="25"/>
    </row>
    <row r="174" spans="1:2" customFormat="1" ht="12" customHeight="1" x14ac:dyDescent="0.15">
      <c r="A174" s="25"/>
      <c r="B174" s="25"/>
    </row>
    <row r="175" spans="1:2" customFormat="1" ht="12" customHeight="1" x14ac:dyDescent="0.15">
      <c r="A175" s="25"/>
      <c r="B175" s="25"/>
    </row>
    <row r="176" spans="1:2" customFormat="1" ht="12" customHeight="1" x14ac:dyDescent="0.15">
      <c r="A176" s="25"/>
      <c r="B176" s="25"/>
    </row>
    <row r="177" spans="1:2" customFormat="1" ht="12" customHeight="1" x14ac:dyDescent="0.15">
      <c r="A177" s="25"/>
      <c r="B177" s="25"/>
    </row>
    <row r="178" spans="1:2" customFormat="1" ht="12" customHeight="1" x14ac:dyDescent="0.15">
      <c r="A178" s="25"/>
      <c r="B178" s="25"/>
    </row>
    <row r="179" spans="1:2" customFormat="1" ht="12" customHeight="1" x14ac:dyDescent="0.15">
      <c r="A179" s="25"/>
      <c r="B179" s="25"/>
    </row>
    <row r="180" spans="1:2" customFormat="1" ht="12" customHeight="1" x14ac:dyDescent="0.15">
      <c r="A180" s="25"/>
      <c r="B180" s="25"/>
    </row>
    <row r="181" spans="1:2" customFormat="1" ht="12" customHeight="1" x14ac:dyDescent="0.15">
      <c r="A181" s="25"/>
      <c r="B181" s="25"/>
    </row>
    <row r="182" spans="1:2" customFormat="1" ht="12" customHeight="1" x14ac:dyDescent="0.15">
      <c r="A182" s="25"/>
      <c r="B182" s="25"/>
    </row>
    <row r="183" spans="1:2" customFormat="1" ht="12" customHeight="1" x14ac:dyDescent="0.15">
      <c r="A183" s="25"/>
      <c r="B183" s="25"/>
    </row>
    <row r="184" spans="1:2" customFormat="1" ht="12" customHeight="1" x14ac:dyDescent="0.15">
      <c r="A184" s="25"/>
      <c r="B184" s="25"/>
    </row>
    <row r="185" spans="1:2" customFormat="1" ht="12" customHeight="1" x14ac:dyDescent="0.15">
      <c r="A185" s="25"/>
      <c r="B185" s="25"/>
    </row>
    <row r="186" spans="1:2" customFormat="1" ht="12" customHeight="1" x14ac:dyDescent="0.15">
      <c r="A186" s="25"/>
      <c r="B186" s="25"/>
    </row>
    <row r="187" spans="1:2" customFormat="1" ht="12" customHeight="1" x14ac:dyDescent="0.15">
      <c r="A187" s="25"/>
      <c r="B187" s="25"/>
    </row>
    <row r="188" spans="1:2" customFormat="1" ht="12" customHeight="1" x14ac:dyDescent="0.15">
      <c r="A188" s="25"/>
      <c r="B188" s="25"/>
    </row>
    <row r="189" spans="1:2" customFormat="1" ht="12" customHeight="1" x14ac:dyDescent="0.15">
      <c r="A189" s="25"/>
      <c r="B189" s="25"/>
    </row>
    <row r="190" spans="1:2" customFormat="1" ht="12" customHeight="1" x14ac:dyDescent="0.15">
      <c r="A190" s="25"/>
      <c r="B190" s="25"/>
    </row>
    <row r="191" spans="1:2" customFormat="1" ht="12" customHeight="1" x14ac:dyDescent="0.15">
      <c r="A191" s="25"/>
      <c r="B191" s="25"/>
    </row>
    <row r="192" spans="1:2" customFormat="1" ht="12" customHeight="1" x14ac:dyDescent="0.15">
      <c r="A192" s="25"/>
      <c r="B192" s="25"/>
    </row>
    <row r="193" spans="1:2" customFormat="1" ht="12" customHeight="1" x14ac:dyDescent="0.15">
      <c r="A193" s="25"/>
      <c r="B193" s="25"/>
    </row>
    <row r="194" spans="1:2" customFormat="1" ht="12" customHeight="1" x14ac:dyDescent="0.15">
      <c r="A194" s="25"/>
      <c r="B194" s="25"/>
    </row>
    <row r="195" spans="1:2" customFormat="1" ht="12" customHeight="1" x14ac:dyDescent="0.15">
      <c r="A195" s="25"/>
      <c r="B195" s="25"/>
    </row>
    <row r="196" spans="1:2" customFormat="1" ht="12" customHeight="1" x14ac:dyDescent="0.15">
      <c r="A196" s="25"/>
      <c r="B196" s="25"/>
    </row>
    <row r="197" spans="1:2" customFormat="1" ht="12" customHeight="1" x14ac:dyDescent="0.15">
      <c r="A197" s="25"/>
      <c r="B197" s="25"/>
    </row>
    <row r="198" spans="1:2" customFormat="1" ht="12" customHeight="1" x14ac:dyDescent="0.15">
      <c r="A198" s="25"/>
      <c r="B198" s="25"/>
    </row>
    <row r="199" spans="1:2" customFormat="1" ht="12" customHeight="1" x14ac:dyDescent="0.15">
      <c r="A199" s="25"/>
      <c r="B199" s="25"/>
    </row>
    <row r="200" spans="1:2" customFormat="1" ht="12" customHeight="1" x14ac:dyDescent="0.15">
      <c r="A200" s="25"/>
      <c r="B200" s="25"/>
    </row>
    <row r="201" spans="1:2" customFormat="1" ht="12" customHeight="1" x14ac:dyDescent="0.15">
      <c r="A201" s="25"/>
      <c r="B201" s="25"/>
    </row>
    <row r="202" spans="1:2" customFormat="1" ht="12" customHeight="1" x14ac:dyDescent="0.15">
      <c r="A202" s="25"/>
      <c r="B202" s="25"/>
    </row>
    <row r="203" spans="1:2" customFormat="1" ht="12" customHeight="1" x14ac:dyDescent="0.15">
      <c r="A203" s="25"/>
      <c r="B203" s="25"/>
    </row>
    <row r="204" spans="1:2" customFormat="1" ht="12" customHeight="1" x14ac:dyDescent="0.15">
      <c r="A204" s="25"/>
      <c r="B204" s="25"/>
    </row>
    <row r="205" spans="1:2" customFormat="1" ht="12" customHeight="1" x14ac:dyDescent="0.15">
      <c r="A205" s="25"/>
      <c r="B205" s="25"/>
    </row>
    <row r="206" spans="1:2" customFormat="1" ht="12" customHeight="1" x14ac:dyDescent="0.15">
      <c r="A206" s="25"/>
      <c r="B206" s="25"/>
    </row>
    <row r="207" spans="1:2" customFormat="1" ht="12" customHeight="1" x14ac:dyDescent="0.15">
      <c r="A207" s="25"/>
      <c r="B207" s="25"/>
    </row>
    <row r="208" spans="1:2" customFormat="1" ht="12" customHeight="1" x14ac:dyDescent="0.15">
      <c r="A208" s="25"/>
      <c r="B208" s="25"/>
    </row>
    <row r="209" spans="1:2" customFormat="1" ht="12" customHeight="1" x14ac:dyDescent="0.15">
      <c r="A209" s="25"/>
      <c r="B209" s="25"/>
    </row>
    <row r="210" spans="1:2" customFormat="1" ht="12" customHeight="1" x14ac:dyDescent="0.15">
      <c r="A210" s="25"/>
      <c r="B210" s="25"/>
    </row>
    <row r="211" spans="1:2" customFormat="1" ht="12" customHeight="1" x14ac:dyDescent="0.15">
      <c r="A211" s="25"/>
      <c r="B211" s="25"/>
    </row>
    <row r="212" spans="1:2" customFormat="1" ht="12" customHeight="1" x14ac:dyDescent="0.15">
      <c r="A212" s="25"/>
      <c r="B212" s="25"/>
    </row>
    <row r="213" spans="1:2" customFormat="1" ht="12" customHeight="1" x14ac:dyDescent="0.15">
      <c r="A213" s="25"/>
      <c r="B213" s="25"/>
    </row>
    <row r="214" spans="1:2" customFormat="1" ht="12" customHeight="1" x14ac:dyDescent="0.15">
      <c r="A214" s="25"/>
      <c r="B214" s="25"/>
    </row>
    <row r="215" spans="1:2" customFormat="1" ht="12" customHeight="1" x14ac:dyDescent="0.15">
      <c r="A215" s="25"/>
      <c r="B215" s="25"/>
    </row>
    <row r="216" spans="1:2" customFormat="1" ht="12" customHeight="1" x14ac:dyDescent="0.15">
      <c r="A216" s="25"/>
      <c r="B216" s="25"/>
    </row>
    <row r="217" spans="1:2" customFormat="1" ht="12" customHeight="1" x14ac:dyDescent="0.15">
      <c r="A217" s="25"/>
      <c r="B217" s="25"/>
    </row>
    <row r="218" spans="1:2" customFormat="1" ht="12" customHeight="1" x14ac:dyDescent="0.15">
      <c r="A218" s="25"/>
      <c r="B218" s="25"/>
    </row>
    <row r="219" spans="1:2" customFormat="1" ht="12" customHeight="1" x14ac:dyDescent="0.15">
      <c r="A219" s="25"/>
      <c r="B219" s="25"/>
    </row>
    <row r="220" spans="1:2" customFormat="1" ht="12" customHeight="1" x14ac:dyDescent="0.15">
      <c r="A220" s="25"/>
      <c r="B220" s="25"/>
    </row>
    <row r="221" spans="1:2" customFormat="1" ht="12" customHeight="1" x14ac:dyDescent="0.15">
      <c r="A221" s="25"/>
      <c r="B221" s="25"/>
    </row>
    <row r="222" spans="1:2" customFormat="1" ht="12" customHeight="1" x14ac:dyDescent="0.15">
      <c r="A222" s="25"/>
      <c r="B222" s="25"/>
    </row>
    <row r="223" spans="1:2" customFormat="1" ht="12" customHeight="1" x14ac:dyDescent="0.15">
      <c r="A223" s="25"/>
      <c r="B223" s="25"/>
    </row>
    <row r="224" spans="1:2" customFormat="1" ht="12" customHeight="1" x14ac:dyDescent="0.15">
      <c r="A224" s="25"/>
      <c r="B224" s="25"/>
    </row>
    <row r="225" spans="1:2" customFormat="1" ht="12" customHeight="1" x14ac:dyDescent="0.15">
      <c r="A225" s="25"/>
      <c r="B225" s="25"/>
    </row>
    <row r="226" spans="1:2" customFormat="1" ht="12" customHeight="1" x14ac:dyDescent="0.15">
      <c r="A226" s="25"/>
      <c r="B226" s="25"/>
    </row>
    <row r="227" spans="1:2" customFormat="1" ht="12" customHeight="1" x14ac:dyDescent="0.15">
      <c r="A227" s="25"/>
      <c r="B227" s="25"/>
    </row>
    <row r="228" spans="1:2" customFormat="1" ht="12" customHeight="1" x14ac:dyDescent="0.15">
      <c r="A228" s="25"/>
      <c r="B228" s="25"/>
    </row>
    <row r="229" spans="1:2" customFormat="1" ht="12" customHeight="1" x14ac:dyDescent="0.15">
      <c r="A229" s="25"/>
      <c r="B229" s="25"/>
    </row>
    <row r="230" spans="1:2" customFormat="1" ht="12" customHeight="1" x14ac:dyDescent="0.15">
      <c r="A230" s="25"/>
      <c r="B230" s="25"/>
    </row>
    <row r="231" spans="1:2" customFormat="1" ht="12" customHeight="1" x14ac:dyDescent="0.15">
      <c r="A231" s="25"/>
      <c r="B231" s="25"/>
    </row>
    <row r="232" spans="1:2" customFormat="1" ht="12" customHeight="1" x14ac:dyDescent="0.15">
      <c r="A232" s="25"/>
      <c r="B232" s="25"/>
    </row>
    <row r="233" spans="1:2" customFormat="1" ht="12" customHeight="1" x14ac:dyDescent="0.15">
      <c r="A233" s="25"/>
      <c r="B233" s="25"/>
    </row>
    <row r="234" spans="1:2" customFormat="1" ht="12" customHeight="1" x14ac:dyDescent="0.15">
      <c r="A234" s="25"/>
      <c r="B234" s="25"/>
    </row>
    <row r="235" spans="1:2" customFormat="1" ht="12" customHeight="1" x14ac:dyDescent="0.15">
      <c r="A235" s="25"/>
      <c r="B235" s="25"/>
    </row>
    <row r="236" spans="1:2" customFormat="1" ht="12" customHeight="1" x14ac:dyDescent="0.15">
      <c r="A236" s="25"/>
      <c r="B236" s="25"/>
    </row>
    <row r="237" spans="1:2" customFormat="1" ht="12" customHeight="1" x14ac:dyDescent="0.15">
      <c r="A237" s="25"/>
      <c r="B237" s="25"/>
    </row>
    <row r="238" spans="1:2" customFormat="1" ht="12" customHeight="1" x14ac:dyDescent="0.15">
      <c r="A238" s="25"/>
      <c r="B238" s="25"/>
    </row>
    <row r="239" spans="1:2" customFormat="1" ht="12" customHeight="1" x14ac:dyDescent="0.15">
      <c r="A239" s="25"/>
      <c r="B239" s="25"/>
    </row>
    <row r="240" spans="1:2" customFormat="1" ht="12" customHeight="1" x14ac:dyDescent="0.15">
      <c r="A240" s="25"/>
      <c r="B240" s="25"/>
    </row>
    <row r="241" spans="1:2" customFormat="1" ht="12" customHeight="1" x14ac:dyDescent="0.15">
      <c r="A241" s="25"/>
      <c r="B241" s="25"/>
    </row>
    <row r="242" spans="1:2" customFormat="1" ht="12" customHeight="1" x14ac:dyDescent="0.15">
      <c r="A242" s="25"/>
      <c r="B242" s="25"/>
    </row>
    <row r="243" spans="1:2" customFormat="1" ht="12" customHeight="1" x14ac:dyDescent="0.15">
      <c r="A243" s="25"/>
      <c r="B243" s="25"/>
    </row>
    <row r="244" spans="1:2" customFormat="1" ht="12" customHeight="1" x14ac:dyDescent="0.15">
      <c r="A244" s="25"/>
      <c r="B244" s="25"/>
    </row>
    <row r="245" spans="1:2" customFormat="1" ht="12" customHeight="1" x14ac:dyDescent="0.15">
      <c r="A245" s="25"/>
      <c r="B245" s="25"/>
    </row>
    <row r="246" spans="1:2" customFormat="1" ht="12" customHeight="1" x14ac:dyDescent="0.15">
      <c r="A246" s="25"/>
      <c r="B246" s="25"/>
    </row>
    <row r="247" spans="1:2" customFormat="1" ht="12" customHeight="1" x14ac:dyDescent="0.15">
      <c r="A247" s="25"/>
      <c r="B247" s="25"/>
    </row>
    <row r="248" spans="1:2" customFormat="1" ht="12" customHeight="1" x14ac:dyDescent="0.15">
      <c r="A248" s="25"/>
      <c r="B248" s="25"/>
    </row>
    <row r="249" spans="1:2" customFormat="1" ht="12" customHeight="1" x14ac:dyDescent="0.15">
      <c r="A249" s="25"/>
      <c r="B249" s="25"/>
    </row>
    <row r="250" spans="1:2" customFormat="1" ht="12" customHeight="1" x14ac:dyDescent="0.15">
      <c r="A250" s="25"/>
      <c r="B250" s="25"/>
    </row>
    <row r="251" spans="1:2" customFormat="1" ht="12" customHeight="1" x14ac:dyDescent="0.15">
      <c r="A251" s="25"/>
      <c r="B251" s="25"/>
    </row>
    <row r="252" spans="1:2" customFormat="1" ht="12" customHeight="1" x14ac:dyDescent="0.15">
      <c r="A252" s="25"/>
      <c r="B252" s="25"/>
    </row>
    <row r="253" spans="1:2" customFormat="1" ht="12" customHeight="1" x14ac:dyDescent="0.15">
      <c r="A253" s="25"/>
      <c r="B253" s="25"/>
    </row>
    <row r="254" spans="1:2" customFormat="1" ht="12" customHeight="1" x14ac:dyDescent="0.15">
      <c r="A254" s="25"/>
      <c r="B254" s="25"/>
    </row>
    <row r="255" spans="1:2" customFormat="1" ht="12" customHeight="1" x14ac:dyDescent="0.15">
      <c r="A255" s="25"/>
      <c r="B255" s="25"/>
    </row>
    <row r="256" spans="1:2" customFormat="1" ht="12" customHeight="1" x14ac:dyDescent="0.15">
      <c r="A256" s="25"/>
      <c r="B256" s="25"/>
    </row>
    <row r="257" spans="1:2" customFormat="1" ht="12" customHeight="1" x14ac:dyDescent="0.15">
      <c r="A257" s="25"/>
      <c r="B257" s="25"/>
    </row>
    <row r="258" spans="1:2" customFormat="1" ht="12" customHeight="1" x14ac:dyDescent="0.15">
      <c r="A258" s="25"/>
      <c r="B258" s="25"/>
    </row>
    <row r="259" spans="1:2" customFormat="1" ht="12" customHeight="1" x14ac:dyDescent="0.15">
      <c r="A259" s="25"/>
      <c r="B259" s="25"/>
    </row>
    <row r="260" spans="1:2" customFormat="1" ht="12" customHeight="1" x14ac:dyDescent="0.15">
      <c r="A260" s="25"/>
      <c r="B260" s="25"/>
    </row>
    <row r="261" spans="1:2" customFormat="1" ht="12" customHeight="1" x14ac:dyDescent="0.15">
      <c r="A261" s="25"/>
      <c r="B261" s="25"/>
    </row>
    <row r="262" spans="1:2" customFormat="1" ht="12" customHeight="1" x14ac:dyDescent="0.15">
      <c r="A262" s="25"/>
      <c r="B262" s="25"/>
    </row>
    <row r="263" spans="1:2" customFormat="1" ht="12" customHeight="1" x14ac:dyDescent="0.15">
      <c r="A263" s="25"/>
      <c r="B263" s="25"/>
    </row>
    <row r="264" spans="1:2" customFormat="1" ht="12" customHeight="1" x14ac:dyDescent="0.15">
      <c r="A264" s="25"/>
      <c r="B264" s="25"/>
    </row>
    <row r="265" spans="1:2" customFormat="1" ht="12" customHeight="1" x14ac:dyDescent="0.15">
      <c r="A265" s="25"/>
      <c r="B265" s="25"/>
    </row>
    <row r="266" spans="1:2" customFormat="1" ht="12" customHeight="1" x14ac:dyDescent="0.15">
      <c r="A266" s="25"/>
      <c r="B266" s="25"/>
    </row>
    <row r="267" spans="1:2" customFormat="1" ht="12" customHeight="1" x14ac:dyDescent="0.15">
      <c r="A267" s="25"/>
      <c r="B267" s="25"/>
    </row>
    <row r="268" spans="1:2" customFormat="1" ht="12" customHeight="1" x14ac:dyDescent="0.15">
      <c r="A268" s="25"/>
      <c r="B268" s="25"/>
    </row>
    <row r="269" spans="1:2" customFormat="1" ht="12" customHeight="1" x14ac:dyDescent="0.15">
      <c r="A269" s="25"/>
      <c r="B269" s="25"/>
    </row>
    <row r="270" spans="1:2" customFormat="1" ht="12" customHeight="1" x14ac:dyDescent="0.15">
      <c r="A270" s="25"/>
      <c r="B270" s="25"/>
    </row>
    <row r="271" spans="1:2" customFormat="1" ht="12" customHeight="1" x14ac:dyDescent="0.15">
      <c r="A271" s="25"/>
      <c r="B271" s="25"/>
    </row>
    <row r="272" spans="1:2" customFormat="1" ht="12" customHeight="1" x14ac:dyDescent="0.15">
      <c r="A272" s="25"/>
      <c r="B272" s="25"/>
    </row>
    <row r="273" spans="1:2" customFormat="1" ht="12" customHeight="1" x14ac:dyDescent="0.15">
      <c r="A273" s="25"/>
      <c r="B273" s="25"/>
    </row>
    <row r="274" spans="1:2" customFormat="1" ht="12" customHeight="1" x14ac:dyDescent="0.15">
      <c r="A274" s="25"/>
      <c r="B274" s="25"/>
    </row>
    <row r="275" spans="1:2" customFormat="1" ht="12" customHeight="1" x14ac:dyDescent="0.15">
      <c r="A275" s="25"/>
      <c r="B275" s="25"/>
    </row>
    <row r="276" spans="1:2" customFormat="1" ht="12" customHeight="1" x14ac:dyDescent="0.15">
      <c r="A276" s="25"/>
      <c r="B276" s="25"/>
    </row>
    <row r="277" spans="1:2" customFormat="1" ht="12" customHeight="1" x14ac:dyDescent="0.15">
      <c r="A277" s="25"/>
      <c r="B277" s="25"/>
    </row>
    <row r="278" spans="1:2" customFormat="1" ht="12" customHeight="1" x14ac:dyDescent="0.15">
      <c r="A278" s="25"/>
      <c r="B278" s="25"/>
    </row>
    <row r="279" spans="1:2" customFormat="1" ht="12" customHeight="1" x14ac:dyDescent="0.15">
      <c r="A279" s="25"/>
      <c r="B279" s="25"/>
    </row>
    <row r="280" spans="1:2" customFormat="1" ht="12" customHeight="1" x14ac:dyDescent="0.15">
      <c r="A280" s="25"/>
      <c r="B280" s="25"/>
    </row>
    <row r="281" spans="1:2" customFormat="1" ht="12" customHeight="1" x14ac:dyDescent="0.15">
      <c r="A281" s="25"/>
      <c r="B281" s="25"/>
    </row>
    <row r="282" spans="1:2" customFormat="1" ht="12" customHeight="1" x14ac:dyDescent="0.15">
      <c r="A282" s="25"/>
      <c r="B282" s="25"/>
    </row>
    <row r="283" spans="1:2" customFormat="1" ht="12" customHeight="1" x14ac:dyDescent="0.15">
      <c r="A283" s="25"/>
      <c r="B283" s="25"/>
    </row>
    <row r="284" spans="1:2" customFormat="1" ht="12" customHeight="1" x14ac:dyDescent="0.15">
      <c r="A284" s="25"/>
      <c r="B284" s="25"/>
    </row>
    <row r="285" spans="1:2" customFormat="1" ht="12" customHeight="1" x14ac:dyDescent="0.15">
      <c r="A285" s="25"/>
      <c r="B285" s="25"/>
    </row>
    <row r="286" spans="1:2" customFormat="1" ht="12" customHeight="1" x14ac:dyDescent="0.15">
      <c r="A286" s="25"/>
      <c r="B286" s="25"/>
    </row>
    <row r="287" spans="1:2" customFormat="1" ht="12" customHeight="1" x14ac:dyDescent="0.15">
      <c r="A287" s="25"/>
      <c r="B287" s="25"/>
    </row>
    <row r="288" spans="1:2" customFormat="1" ht="12" customHeight="1" x14ac:dyDescent="0.15">
      <c r="A288" s="25"/>
      <c r="B288" s="25"/>
    </row>
    <row r="289" spans="1:2" customFormat="1" ht="12" customHeight="1" x14ac:dyDescent="0.15">
      <c r="A289" s="25"/>
      <c r="B289" s="25"/>
    </row>
    <row r="290" spans="1:2" customFormat="1" ht="12" customHeight="1" x14ac:dyDescent="0.15">
      <c r="A290" s="25"/>
      <c r="B290" s="25"/>
    </row>
    <row r="291" spans="1:2" customFormat="1" ht="12" customHeight="1" x14ac:dyDescent="0.15">
      <c r="A291" s="25"/>
      <c r="B291" s="25"/>
    </row>
    <row r="292" spans="1:2" customFormat="1" ht="12" customHeight="1" x14ac:dyDescent="0.15">
      <c r="A292" s="25"/>
      <c r="B292" s="25"/>
    </row>
    <row r="293" spans="1:2" customFormat="1" ht="12" customHeight="1" x14ac:dyDescent="0.15">
      <c r="A293" s="25"/>
      <c r="B293" s="25"/>
    </row>
    <row r="294" spans="1:2" customFormat="1" ht="12" customHeight="1" x14ac:dyDescent="0.15">
      <c r="A294" s="25"/>
      <c r="B294" s="25"/>
    </row>
    <row r="295" spans="1:2" customFormat="1" ht="12" customHeight="1" x14ac:dyDescent="0.15">
      <c r="A295" s="25"/>
      <c r="B295" s="25"/>
    </row>
    <row r="296" spans="1:2" customFormat="1" ht="12" customHeight="1" x14ac:dyDescent="0.15">
      <c r="A296" s="25"/>
      <c r="B296" s="25"/>
    </row>
    <row r="297" spans="1:2" customFormat="1" ht="12" customHeight="1" x14ac:dyDescent="0.15">
      <c r="A297" s="25"/>
      <c r="B297" s="25"/>
    </row>
    <row r="298" spans="1:2" customFormat="1" ht="12" customHeight="1" x14ac:dyDescent="0.15">
      <c r="A298" s="25"/>
      <c r="B298" s="25"/>
    </row>
    <row r="299" spans="1:2" customFormat="1" ht="12" customHeight="1" x14ac:dyDescent="0.15">
      <c r="A299" s="25"/>
      <c r="B299" s="25"/>
    </row>
    <row r="300" spans="1:2" customFormat="1" ht="12" customHeight="1" x14ac:dyDescent="0.15">
      <c r="A300" s="25"/>
      <c r="B300" s="25"/>
    </row>
    <row r="301" spans="1:2" customFormat="1" ht="12" customHeight="1" x14ac:dyDescent="0.15">
      <c r="A301" s="25"/>
      <c r="B301" s="25"/>
    </row>
    <row r="302" spans="1:2" customFormat="1" ht="12" customHeight="1" x14ac:dyDescent="0.15">
      <c r="A302" s="25"/>
      <c r="B302" s="25"/>
    </row>
    <row r="303" spans="1:2" customFormat="1" ht="12" customHeight="1" x14ac:dyDescent="0.15">
      <c r="A303" s="25"/>
      <c r="B303" s="25"/>
    </row>
    <row r="304" spans="1:2" customFormat="1" ht="12" customHeight="1" x14ac:dyDescent="0.15">
      <c r="A304" s="25"/>
      <c r="B304" s="25"/>
    </row>
    <row r="305" spans="1:2" customFormat="1" ht="12" customHeight="1" x14ac:dyDescent="0.15">
      <c r="A305" s="25"/>
      <c r="B305" s="25"/>
    </row>
    <row r="306" spans="1:2" customFormat="1" ht="12" customHeight="1" x14ac:dyDescent="0.15">
      <c r="A306" s="25"/>
      <c r="B306" s="25"/>
    </row>
    <row r="307" spans="1:2" customFormat="1" ht="12" customHeight="1" x14ac:dyDescent="0.15">
      <c r="A307" s="25"/>
      <c r="B307" s="25"/>
    </row>
    <row r="308" spans="1:2" customFormat="1" ht="12" customHeight="1" x14ac:dyDescent="0.15">
      <c r="A308" s="25"/>
      <c r="B308" s="25"/>
    </row>
    <row r="309" spans="1:2" customFormat="1" ht="12" customHeight="1" x14ac:dyDescent="0.15">
      <c r="A309" s="25"/>
      <c r="B309" s="25"/>
    </row>
    <row r="310" spans="1:2" customFormat="1" ht="12" customHeight="1" x14ac:dyDescent="0.15">
      <c r="A310" s="25"/>
      <c r="B310" s="25"/>
    </row>
    <row r="311" spans="1:2" customFormat="1" ht="12" customHeight="1" x14ac:dyDescent="0.15">
      <c r="A311" s="25"/>
      <c r="B311" s="25"/>
    </row>
    <row r="312" spans="1:2" customFormat="1" ht="12" customHeight="1" x14ac:dyDescent="0.15">
      <c r="A312" s="25"/>
      <c r="B312" s="25"/>
    </row>
    <row r="313" spans="1:2" customFormat="1" ht="12" customHeight="1" x14ac:dyDescent="0.15">
      <c r="A313" s="25"/>
      <c r="B313" s="25"/>
    </row>
    <row r="314" spans="1:2" customFormat="1" ht="12" customHeight="1" x14ac:dyDescent="0.15">
      <c r="A314" s="25"/>
      <c r="B314" s="25"/>
    </row>
    <row r="315" spans="1:2" customFormat="1" ht="12" customHeight="1" x14ac:dyDescent="0.15">
      <c r="A315" s="25"/>
      <c r="B315" s="25"/>
    </row>
    <row r="316" spans="1:2" customFormat="1" ht="12" customHeight="1" x14ac:dyDescent="0.15">
      <c r="A316" s="25"/>
      <c r="B316" s="25"/>
    </row>
    <row r="317" spans="1:2" customFormat="1" ht="12" customHeight="1" x14ac:dyDescent="0.15">
      <c r="A317" s="25"/>
      <c r="B317" s="25"/>
    </row>
    <row r="318" spans="1:2" customFormat="1" ht="12" customHeight="1" x14ac:dyDescent="0.15">
      <c r="A318" s="25"/>
      <c r="B318" s="25"/>
    </row>
    <row r="319" spans="1:2" customFormat="1" ht="12" customHeight="1" x14ac:dyDescent="0.15">
      <c r="A319" s="25"/>
      <c r="B319" s="25"/>
    </row>
    <row r="320" spans="1:2" customFormat="1" ht="12" customHeight="1" x14ac:dyDescent="0.15">
      <c r="A320" s="25"/>
      <c r="B320" s="25"/>
    </row>
    <row r="321" spans="1:2" customFormat="1" ht="12" customHeight="1" x14ac:dyDescent="0.15">
      <c r="A321" s="25"/>
      <c r="B321" s="25"/>
    </row>
    <row r="322" spans="1:2" customFormat="1" ht="12" customHeight="1" x14ac:dyDescent="0.15">
      <c r="A322" s="25"/>
      <c r="B322" s="25"/>
    </row>
    <row r="323" spans="1:2" customFormat="1" ht="12" customHeight="1" x14ac:dyDescent="0.15">
      <c r="A323" s="25"/>
      <c r="B323" s="25"/>
    </row>
    <row r="324" spans="1:2" customFormat="1" ht="12" customHeight="1" x14ac:dyDescent="0.15">
      <c r="A324" s="25"/>
      <c r="B324" s="25"/>
    </row>
    <row r="325" spans="1:2" customFormat="1" ht="12" customHeight="1" x14ac:dyDescent="0.15">
      <c r="A325" s="25"/>
      <c r="B325" s="25"/>
    </row>
    <row r="326" spans="1:2" customFormat="1" ht="12" customHeight="1" x14ac:dyDescent="0.15">
      <c r="A326" s="25"/>
      <c r="B326" s="25"/>
    </row>
    <row r="327" spans="1:2" customFormat="1" ht="12" customHeight="1" x14ac:dyDescent="0.15">
      <c r="A327" s="25"/>
      <c r="B327" s="25"/>
    </row>
    <row r="328" spans="1:2" customFormat="1" ht="12" customHeight="1" x14ac:dyDescent="0.15">
      <c r="A328" s="25"/>
      <c r="B328" s="25"/>
    </row>
    <row r="329" spans="1:2" customFormat="1" ht="12" customHeight="1" x14ac:dyDescent="0.15">
      <c r="A329" s="25"/>
      <c r="B329" s="25"/>
    </row>
    <row r="330" spans="1:2" customFormat="1" ht="12" customHeight="1" x14ac:dyDescent="0.15">
      <c r="A330" s="25"/>
      <c r="B330" s="25"/>
    </row>
    <row r="331" spans="1:2" customFormat="1" ht="12" customHeight="1" x14ac:dyDescent="0.15">
      <c r="A331" s="25"/>
      <c r="B331" s="25"/>
    </row>
    <row r="332" spans="1:2" customFormat="1" ht="12" customHeight="1" x14ac:dyDescent="0.15">
      <c r="A332" s="25"/>
      <c r="B332" s="25"/>
    </row>
    <row r="333" spans="1:2" customFormat="1" ht="12" customHeight="1" x14ac:dyDescent="0.15">
      <c r="A333" s="25"/>
      <c r="B333" s="25"/>
    </row>
    <row r="334" spans="1:2" customFormat="1" ht="12" customHeight="1" x14ac:dyDescent="0.15">
      <c r="A334" s="25"/>
      <c r="B334" s="25"/>
    </row>
    <row r="335" spans="1:2" customFormat="1" ht="12" customHeight="1" x14ac:dyDescent="0.15">
      <c r="A335" s="25"/>
      <c r="B335" s="25"/>
    </row>
    <row r="336" spans="1:2" customFormat="1" ht="12" customHeight="1" x14ac:dyDescent="0.15">
      <c r="A336" s="25"/>
      <c r="B336" s="25"/>
    </row>
    <row r="337" spans="1:2" customFormat="1" ht="12" customHeight="1" x14ac:dyDescent="0.15">
      <c r="A337" s="25"/>
      <c r="B337" s="25"/>
    </row>
    <row r="338" spans="1:2" customFormat="1" ht="12" customHeight="1" x14ac:dyDescent="0.15">
      <c r="A338" s="25"/>
      <c r="B338" s="25"/>
    </row>
    <row r="339" spans="1:2" customFormat="1" ht="12" customHeight="1" x14ac:dyDescent="0.15">
      <c r="A339" s="25"/>
      <c r="B339" s="25"/>
    </row>
    <row r="340" spans="1:2" customFormat="1" ht="12" customHeight="1" x14ac:dyDescent="0.15">
      <c r="A340" s="25"/>
      <c r="B340" s="25"/>
    </row>
    <row r="341" spans="1:2" customFormat="1" ht="12" customHeight="1" x14ac:dyDescent="0.15">
      <c r="A341" s="25"/>
      <c r="B341" s="25"/>
    </row>
    <row r="342" spans="1:2" customFormat="1" ht="12" customHeight="1" x14ac:dyDescent="0.15">
      <c r="A342" s="25"/>
      <c r="B342" s="25"/>
    </row>
    <row r="343" spans="1:2" customFormat="1" ht="12" customHeight="1" x14ac:dyDescent="0.15">
      <c r="A343" s="25"/>
      <c r="B343" s="25"/>
    </row>
    <row r="344" spans="1:2" customFormat="1" ht="12" customHeight="1" x14ac:dyDescent="0.15">
      <c r="A344" s="25"/>
      <c r="B344" s="25"/>
    </row>
    <row r="345" spans="1:2" customFormat="1" ht="12" customHeight="1" x14ac:dyDescent="0.15">
      <c r="A345" s="25"/>
      <c r="B345" s="25"/>
    </row>
    <row r="346" spans="1:2" customFormat="1" ht="12" customHeight="1" x14ac:dyDescent="0.15">
      <c r="A346" s="25"/>
      <c r="B346" s="25"/>
    </row>
    <row r="347" spans="1:2" customFormat="1" ht="12" customHeight="1" x14ac:dyDescent="0.15">
      <c r="A347" s="25"/>
      <c r="B347" s="25"/>
    </row>
    <row r="348" spans="1:2" customFormat="1" ht="12" customHeight="1" x14ac:dyDescent="0.15">
      <c r="A348" s="25"/>
      <c r="B348" s="25"/>
    </row>
    <row r="349" spans="1:2" customFormat="1" ht="12" customHeight="1" x14ac:dyDescent="0.15">
      <c r="A349" s="25"/>
      <c r="B349" s="25"/>
    </row>
    <row r="350" spans="1:2" customFormat="1" ht="12" customHeight="1" x14ac:dyDescent="0.15">
      <c r="A350" s="25"/>
      <c r="B350" s="25"/>
    </row>
    <row r="351" spans="1:2" customFormat="1" ht="12" customHeight="1" x14ac:dyDescent="0.15">
      <c r="A351" s="25"/>
      <c r="B351" s="25"/>
    </row>
    <row r="352" spans="1:2" customFormat="1" ht="12" customHeight="1" x14ac:dyDescent="0.15">
      <c r="A352" s="25"/>
      <c r="B352" s="25"/>
    </row>
    <row r="353" spans="1:2" customFormat="1" ht="12" customHeight="1" x14ac:dyDescent="0.15">
      <c r="A353" s="25"/>
      <c r="B353" s="25"/>
    </row>
    <row r="354" spans="1:2" customFormat="1" ht="12" customHeight="1" x14ac:dyDescent="0.15">
      <c r="A354" s="25"/>
      <c r="B354" s="25"/>
    </row>
    <row r="355" spans="1:2" customFormat="1" ht="12" customHeight="1" x14ac:dyDescent="0.15">
      <c r="A355" s="25"/>
      <c r="B355" s="25"/>
    </row>
    <row r="356" spans="1:2" customFormat="1" ht="12" customHeight="1" x14ac:dyDescent="0.15">
      <c r="A356" s="25"/>
      <c r="B356" s="25"/>
    </row>
    <row r="357" spans="1:2" customFormat="1" ht="12" customHeight="1" x14ac:dyDescent="0.15">
      <c r="A357" s="25"/>
      <c r="B357" s="25"/>
    </row>
    <row r="358" spans="1:2" customFormat="1" ht="12" customHeight="1" x14ac:dyDescent="0.15">
      <c r="A358" s="25"/>
      <c r="B358" s="25"/>
    </row>
    <row r="359" spans="1:2" customFormat="1" ht="12" customHeight="1" x14ac:dyDescent="0.15">
      <c r="A359" s="25"/>
      <c r="B359" s="25"/>
    </row>
    <row r="360" spans="1:2" customFormat="1" ht="12" customHeight="1" x14ac:dyDescent="0.15">
      <c r="A360" s="25"/>
      <c r="B360" s="25"/>
    </row>
    <row r="361" spans="1:2" customFormat="1" ht="12" customHeight="1" x14ac:dyDescent="0.15">
      <c r="A361" s="25"/>
      <c r="B361" s="25"/>
    </row>
    <row r="362" spans="1:2" customFormat="1" ht="12" customHeight="1" x14ac:dyDescent="0.15">
      <c r="A362" s="25"/>
      <c r="B362" s="25"/>
    </row>
    <row r="363" spans="1:2" customFormat="1" ht="12" customHeight="1" x14ac:dyDescent="0.15">
      <c r="A363" s="25"/>
      <c r="B363" s="25"/>
    </row>
    <row r="364" spans="1:2" customFormat="1" ht="12" customHeight="1" x14ac:dyDescent="0.15">
      <c r="A364" s="25"/>
      <c r="B364" s="25"/>
    </row>
    <row r="365" spans="1:2" customFormat="1" ht="12" customHeight="1" x14ac:dyDescent="0.15">
      <c r="A365" s="25"/>
      <c r="B365" s="25"/>
    </row>
    <row r="366" spans="1:2" customFormat="1" ht="12" customHeight="1" x14ac:dyDescent="0.15">
      <c r="A366" s="25"/>
      <c r="B366" s="25"/>
    </row>
    <row r="367" spans="1:2" customFormat="1" ht="12" customHeight="1" x14ac:dyDescent="0.15">
      <c r="A367" s="25"/>
      <c r="B367" s="25"/>
    </row>
    <row r="368" spans="1:2" customFormat="1" ht="12" customHeight="1" x14ac:dyDescent="0.15">
      <c r="A368" s="25"/>
      <c r="B368" s="25"/>
    </row>
    <row r="369" spans="1:2" customFormat="1" ht="12" customHeight="1" x14ac:dyDescent="0.15">
      <c r="A369" s="25"/>
      <c r="B369" s="25"/>
    </row>
    <row r="370" spans="1:2" customFormat="1" ht="12" customHeight="1" x14ac:dyDescent="0.15">
      <c r="A370" s="25"/>
      <c r="B370" s="25"/>
    </row>
    <row r="371" spans="1:2" customFormat="1" ht="12" customHeight="1" x14ac:dyDescent="0.15">
      <c r="A371" s="25"/>
      <c r="B371" s="25"/>
    </row>
    <row r="372" spans="1:2" customFormat="1" ht="12" customHeight="1" x14ac:dyDescent="0.15">
      <c r="A372" s="25"/>
      <c r="B372" s="25"/>
    </row>
    <row r="373" spans="1:2" customFormat="1" ht="12" customHeight="1" x14ac:dyDescent="0.15">
      <c r="A373" s="25"/>
      <c r="B373" s="25"/>
    </row>
    <row r="374" spans="1:2" customFormat="1" ht="12" customHeight="1" x14ac:dyDescent="0.15">
      <c r="A374" s="25"/>
      <c r="B374" s="25"/>
    </row>
    <row r="375" spans="1:2" customFormat="1" ht="12" customHeight="1" x14ac:dyDescent="0.15">
      <c r="A375" s="25"/>
      <c r="B375" s="25"/>
    </row>
    <row r="376" spans="1:2" customFormat="1" ht="12" customHeight="1" x14ac:dyDescent="0.15">
      <c r="A376" s="25"/>
      <c r="B376" s="25"/>
    </row>
    <row r="377" spans="1:2" customFormat="1" ht="12" customHeight="1" x14ac:dyDescent="0.15">
      <c r="A377" s="25"/>
      <c r="B377" s="25"/>
    </row>
    <row r="378" spans="1:2" customFormat="1" ht="12" customHeight="1" x14ac:dyDescent="0.15">
      <c r="A378" s="25"/>
      <c r="B378" s="25"/>
    </row>
    <row r="379" spans="1:2" customFormat="1" ht="12" customHeight="1" x14ac:dyDescent="0.15">
      <c r="A379" s="25"/>
      <c r="B379" s="25"/>
    </row>
    <row r="380" spans="1:2" customFormat="1" ht="12" customHeight="1" x14ac:dyDescent="0.15">
      <c r="A380" s="25"/>
      <c r="B380" s="25"/>
    </row>
    <row r="381" spans="1:2" customFormat="1" ht="12" customHeight="1" x14ac:dyDescent="0.15">
      <c r="A381" s="25"/>
      <c r="B381" s="25"/>
    </row>
    <row r="382" spans="1:2" customFormat="1" ht="12" customHeight="1" x14ac:dyDescent="0.15">
      <c r="A382" s="25"/>
      <c r="B382" s="25"/>
    </row>
    <row r="383" spans="1:2" customFormat="1" ht="12" customHeight="1" x14ac:dyDescent="0.15">
      <c r="A383" s="25"/>
      <c r="B383" s="25"/>
    </row>
    <row r="384" spans="1:2" customFormat="1" ht="12" customHeight="1" x14ac:dyDescent="0.15">
      <c r="A384" s="25"/>
      <c r="B384" s="25"/>
    </row>
    <row r="385" spans="1:2" customFormat="1" ht="12" customHeight="1" x14ac:dyDescent="0.15">
      <c r="A385" s="25"/>
      <c r="B385" s="25"/>
    </row>
    <row r="386" spans="1:2" customFormat="1" ht="12" customHeight="1" x14ac:dyDescent="0.15">
      <c r="A386" s="25"/>
      <c r="B386" s="25"/>
    </row>
    <row r="387" spans="1:2" customFormat="1" ht="12" customHeight="1" x14ac:dyDescent="0.15">
      <c r="A387" s="25"/>
      <c r="B387" s="25"/>
    </row>
    <row r="388" spans="1:2" customFormat="1" ht="12" customHeight="1" x14ac:dyDescent="0.15">
      <c r="A388" s="25"/>
      <c r="B388" s="25"/>
    </row>
    <row r="389" spans="1:2" customFormat="1" ht="12" customHeight="1" x14ac:dyDescent="0.15">
      <c r="A389" s="25"/>
      <c r="B389" s="25"/>
    </row>
    <row r="390" spans="1:2" customFormat="1" ht="12" customHeight="1" x14ac:dyDescent="0.15">
      <c r="A390" s="25"/>
      <c r="B390" s="25"/>
    </row>
    <row r="391" spans="1:2" customFormat="1" ht="12" customHeight="1" x14ac:dyDescent="0.15">
      <c r="A391" s="25"/>
      <c r="B391" s="25"/>
    </row>
    <row r="392" spans="1:2" customFormat="1" ht="12" customHeight="1" x14ac:dyDescent="0.15">
      <c r="A392" s="25"/>
      <c r="B392" s="25"/>
    </row>
    <row r="393" spans="1:2" customFormat="1" ht="12" customHeight="1" x14ac:dyDescent="0.15">
      <c r="A393" s="25"/>
      <c r="B393" s="25"/>
    </row>
    <row r="394" spans="1:2" customFormat="1" ht="12" customHeight="1" x14ac:dyDescent="0.15">
      <c r="A394" s="25"/>
      <c r="B394" s="25"/>
    </row>
    <row r="395" spans="1:2" customFormat="1" ht="12" customHeight="1" x14ac:dyDescent="0.15">
      <c r="A395" s="25"/>
      <c r="B395" s="25"/>
    </row>
    <row r="396" spans="1:2" customFormat="1" ht="12" customHeight="1" x14ac:dyDescent="0.15">
      <c r="A396" s="25"/>
      <c r="B396" s="25"/>
    </row>
    <row r="397" spans="1:2" customFormat="1" ht="12" customHeight="1" x14ac:dyDescent="0.15">
      <c r="A397" s="25"/>
      <c r="B397" s="25"/>
    </row>
    <row r="398" spans="1:2" customFormat="1" ht="12" customHeight="1" x14ac:dyDescent="0.15">
      <c r="A398" s="25"/>
      <c r="B398" s="25"/>
    </row>
    <row r="399" spans="1:2" customFormat="1" ht="12" customHeight="1" x14ac:dyDescent="0.15">
      <c r="A399" s="25"/>
      <c r="B399" s="25"/>
    </row>
    <row r="400" spans="1:2" customFormat="1" ht="12" customHeight="1" x14ac:dyDescent="0.15">
      <c r="A400" s="25"/>
      <c r="B400" s="25"/>
    </row>
  </sheetData>
  <mergeCells count="2">
    <mergeCell ref="A1:B1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CC101"/>
  <sheetViews>
    <sheetView zoomScale="85" zoomScaleNormal="85" workbookViewId="0"/>
  </sheetViews>
  <sheetFormatPr defaultColWidth="9" defaultRowHeight="14.25" x14ac:dyDescent="0.15"/>
  <cols>
    <col min="1" max="1" width="4.5" style="17" bestFit="1" customWidth="1"/>
    <col min="2" max="2" width="14.375" style="17" bestFit="1" customWidth="1"/>
    <col min="3" max="3" width="19.125" style="17" bestFit="1" customWidth="1"/>
    <col min="4" max="4" width="23.75" style="17" bestFit="1" customWidth="1"/>
    <col min="5" max="5" width="9.375" style="17" hidden="1" customWidth="1"/>
    <col min="6" max="6" width="11.25" style="17" hidden="1" customWidth="1"/>
    <col min="7" max="7" width="13.125" style="17" hidden="1" customWidth="1"/>
    <col min="8" max="8" width="15.75" style="17" bestFit="1" customWidth="1"/>
    <col min="9" max="9" width="16.125" style="17" hidden="1" customWidth="1"/>
    <col min="10" max="10" width="10" style="17" hidden="1" customWidth="1"/>
    <col min="11" max="11" width="29.625" style="17" bestFit="1" customWidth="1"/>
    <col min="12" max="12" width="23.125" style="17" bestFit="1" customWidth="1"/>
    <col min="13" max="14" width="25.5" style="17" bestFit="1" customWidth="1"/>
    <col min="15" max="16" width="18.625" style="17" hidden="1" customWidth="1"/>
    <col min="17" max="17" width="18.625" style="17" bestFit="1" customWidth="1"/>
    <col min="18" max="18" width="25.75" style="17" bestFit="1" customWidth="1"/>
    <col min="19" max="19" width="10" style="17" hidden="1" customWidth="1"/>
    <col min="20" max="20" width="11.25" style="17" hidden="1" customWidth="1"/>
    <col min="21" max="21" width="10" style="17" hidden="1" customWidth="1"/>
    <col min="22" max="22" width="15.25" style="17" customWidth="1"/>
    <col min="23" max="23" width="13.125" style="17" hidden="1" customWidth="1"/>
    <col min="24" max="24" width="9.375" style="17" hidden="1" customWidth="1"/>
    <col min="25" max="25" width="29.375" style="17" bestFit="1" customWidth="1"/>
    <col min="26" max="26" width="9" style="17" hidden="1" customWidth="1"/>
    <col min="27" max="27" width="18.5" style="17" hidden="1" customWidth="1"/>
    <col min="28" max="28" width="18.5" style="17" bestFit="1" customWidth="1"/>
    <col min="29" max="29" width="24.375" style="17" customWidth="1"/>
    <col min="30" max="31" width="12.625" style="17" hidden="1" customWidth="1"/>
    <col min="32" max="32" width="10.625" style="17" hidden="1" customWidth="1"/>
    <col min="33" max="33" width="15.25" style="17" customWidth="1"/>
    <col min="34" max="34" width="15.25" style="17" hidden="1" customWidth="1"/>
    <col min="35" max="35" width="13.75" style="17" hidden="1" customWidth="1"/>
    <col min="36" max="36" width="29.375" style="17" bestFit="1" customWidth="1"/>
    <col min="37" max="37" width="9" style="17" hidden="1" customWidth="1"/>
    <col min="38" max="38" width="18.5" style="17" hidden="1" customWidth="1"/>
    <col min="39" max="39" width="18.5" style="17" bestFit="1" customWidth="1"/>
    <col min="40" max="40" width="28" style="17" bestFit="1" customWidth="1"/>
    <col min="41" max="42" width="19.625" style="17" hidden="1" customWidth="1"/>
    <col min="43" max="43" width="12" style="17" hidden="1" customWidth="1"/>
    <col min="44" max="44" width="15.25" style="17" customWidth="1"/>
    <col min="45" max="45" width="15.25" style="17" hidden="1" customWidth="1"/>
    <col min="46" max="46" width="19.625" style="17" hidden="1" customWidth="1"/>
    <col min="47" max="47" width="29.375" style="17" bestFit="1" customWidth="1"/>
    <col min="48" max="48" width="9" style="17" hidden="1" customWidth="1"/>
    <col min="49" max="49" width="18.5" style="17" hidden="1" customWidth="1"/>
    <col min="50" max="50" width="18.5" style="17" bestFit="1" customWidth="1"/>
    <col min="51" max="51" width="28" style="17" bestFit="1" customWidth="1"/>
    <col min="52" max="52" width="10.625" style="17" hidden="1" customWidth="1"/>
    <col min="53" max="53" width="12.5" style="17" hidden="1" customWidth="1"/>
    <col min="54" max="54" width="10" style="17" hidden="1" customWidth="1"/>
    <col min="55" max="55" width="15.25" style="17" customWidth="1"/>
    <col min="56" max="56" width="15.25" style="17" hidden="1" customWidth="1"/>
    <col min="57" max="57" width="10.625" style="17" hidden="1" customWidth="1"/>
    <col min="58" max="58" width="29.375" style="17" bestFit="1" customWidth="1"/>
    <col min="59" max="59" width="9" style="17" hidden="1" customWidth="1"/>
    <col min="60" max="60" width="18.5" style="17" hidden="1" customWidth="1"/>
    <col min="61" max="61" width="18.5" style="17" bestFit="1" customWidth="1"/>
    <col min="62" max="62" width="28" style="17" bestFit="1" customWidth="1"/>
    <col min="63" max="64" width="10.625" style="17" hidden="1" customWidth="1"/>
    <col min="65" max="65" width="10.875" style="17" hidden="1" customWidth="1"/>
    <col min="66" max="66" width="18.625" style="17" bestFit="1" customWidth="1"/>
    <col min="67" max="67" width="15.25" style="17" hidden="1" customWidth="1"/>
    <col min="68" max="68" width="10.625" style="17" hidden="1" customWidth="1"/>
    <col min="69" max="69" width="29.375" style="17" bestFit="1" customWidth="1"/>
    <col min="70" max="70" width="9" style="17" hidden="1" customWidth="1"/>
    <col min="71" max="71" width="18.5" style="17" hidden="1" customWidth="1"/>
    <col min="72" max="72" width="18.5" style="17" bestFit="1" customWidth="1"/>
    <col min="73" max="73" width="28" style="17" bestFit="1" customWidth="1"/>
    <col min="74" max="75" width="10.625" style="17" hidden="1" customWidth="1"/>
    <col min="76" max="76" width="10" style="17" hidden="1" customWidth="1"/>
    <col min="77" max="77" width="15.25" style="17" customWidth="1"/>
    <col min="78" max="78" width="15.25" style="17" hidden="1" customWidth="1"/>
    <col min="79" max="79" width="10.625" style="17" hidden="1" customWidth="1"/>
    <col min="80" max="80" width="29.375" style="17" bestFit="1" customWidth="1"/>
    <col min="81" max="81" width="9" style="17" hidden="1" customWidth="1"/>
    <col min="82" max="82" width="9" style="17" customWidth="1"/>
    <col min="83" max="16384" width="9" style="17"/>
  </cols>
  <sheetData>
    <row r="1" spans="1:81" s="37" customFormat="1" ht="15" customHeight="1" x14ac:dyDescent="0.15">
      <c r="A1" s="4" t="s">
        <v>0</v>
      </c>
      <c r="B1" s="11" t="s">
        <v>129</v>
      </c>
      <c r="C1" s="11" t="s">
        <v>130</v>
      </c>
      <c r="D1" s="4" t="s">
        <v>131</v>
      </c>
      <c r="E1" s="39" t="s">
        <v>132</v>
      </c>
      <c r="F1" s="19" t="s">
        <v>133</v>
      </c>
      <c r="G1" s="39" t="s">
        <v>134</v>
      </c>
      <c r="H1" s="11" t="s">
        <v>135</v>
      </c>
      <c r="I1" s="39" t="s">
        <v>136</v>
      </c>
      <c r="J1" s="39" t="s">
        <v>137</v>
      </c>
      <c r="K1" s="11" t="s">
        <v>114</v>
      </c>
      <c r="L1" s="11" t="s">
        <v>115</v>
      </c>
      <c r="M1" s="11" t="s">
        <v>138</v>
      </c>
      <c r="N1" s="11" t="s">
        <v>139</v>
      </c>
      <c r="O1" s="39" t="s">
        <v>140</v>
      </c>
      <c r="P1" s="39" t="s">
        <v>141</v>
      </c>
      <c r="Q1" s="11" t="s">
        <v>142</v>
      </c>
      <c r="R1" s="11" t="s">
        <v>143</v>
      </c>
      <c r="S1" s="39" t="s">
        <v>144</v>
      </c>
      <c r="T1" s="19" t="s">
        <v>145</v>
      </c>
      <c r="U1" s="39" t="s">
        <v>146</v>
      </c>
      <c r="V1" s="11" t="s">
        <v>147</v>
      </c>
      <c r="W1" s="39" t="s">
        <v>148</v>
      </c>
      <c r="X1" s="39" t="s">
        <v>149</v>
      </c>
      <c r="Y1" s="12" t="s">
        <v>150</v>
      </c>
      <c r="Z1" s="18" t="s">
        <v>151</v>
      </c>
      <c r="AA1" s="18" t="s">
        <v>152</v>
      </c>
      <c r="AB1" s="11" t="s">
        <v>153</v>
      </c>
      <c r="AC1" s="11" t="s">
        <v>154</v>
      </c>
      <c r="AD1" s="39" t="s">
        <v>155</v>
      </c>
      <c r="AE1" s="19" t="s">
        <v>156</v>
      </c>
      <c r="AF1" s="39" t="s">
        <v>157</v>
      </c>
      <c r="AG1" s="11" t="s">
        <v>158</v>
      </c>
      <c r="AH1" s="39" t="s">
        <v>159</v>
      </c>
      <c r="AI1" s="39" t="s">
        <v>160</v>
      </c>
      <c r="AJ1" s="12" t="s">
        <v>161</v>
      </c>
      <c r="AK1" s="18" t="s">
        <v>162</v>
      </c>
      <c r="AL1" s="18" t="s">
        <v>163</v>
      </c>
      <c r="AM1" s="11" t="s">
        <v>164</v>
      </c>
      <c r="AN1" s="11" t="s">
        <v>165</v>
      </c>
      <c r="AO1" s="39" t="s">
        <v>166</v>
      </c>
      <c r="AP1" s="19" t="s">
        <v>167</v>
      </c>
      <c r="AQ1" s="39" t="s">
        <v>168</v>
      </c>
      <c r="AR1" s="11" t="s">
        <v>169</v>
      </c>
      <c r="AS1" s="39" t="s">
        <v>170</v>
      </c>
      <c r="AT1" s="39" t="s">
        <v>171</v>
      </c>
      <c r="AU1" s="12" t="s">
        <v>172</v>
      </c>
      <c r="AV1" s="18" t="s">
        <v>173</v>
      </c>
      <c r="AW1" s="18" t="s">
        <v>174</v>
      </c>
      <c r="AX1" s="11" t="s">
        <v>175</v>
      </c>
      <c r="AY1" s="11" t="s">
        <v>176</v>
      </c>
      <c r="AZ1" s="39" t="s">
        <v>177</v>
      </c>
      <c r="BA1" s="19" t="s">
        <v>178</v>
      </c>
      <c r="BB1" s="39" t="s">
        <v>179</v>
      </c>
      <c r="BC1" s="11" t="s">
        <v>180</v>
      </c>
      <c r="BD1" s="39" t="s">
        <v>181</v>
      </c>
      <c r="BE1" s="39" t="s">
        <v>182</v>
      </c>
      <c r="BF1" s="12" t="s">
        <v>183</v>
      </c>
      <c r="BG1" s="18" t="s">
        <v>184</v>
      </c>
      <c r="BH1" s="18" t="s">
        <v>185</v>
      </c>
      <c r="BI1" s="11" t="s">
        <v>186</v>
      </c>
      <c r="BJ1" s="11" t="s">
        <v>187</v>
      </c>
      <c r="BK1" s="39" t="s">
        <v>188</v>
      </c>
      <c r="BL1" s="19" t="s">
        <v>189</v>
      </c>
      <c r="BM1" s="39" t="s">
        <v>190</v>
      </c>
      <c r="BN1" s="11" t="s">
        <v>191</v>
      </c>
      <c r="BO1" s="39" t="s">
        <v>192</v>
      </c>
      <c r="BP1" s="39" t="s">
        <v>193</v>
      </c>
      <c r="BQ1" s="12" t="s">
        <v>194</v>
      </c>
      <c r="BR1" s="18" t="s">
        <v>195</v>
      </c>
      <c r="BS1" s="18" t="s">
        <v>196</v>
      </c>
      <c r="BT1" s="11" t="s">
        <v>197</v>
      </c>
      <c r="BU1" s="11" t="s">
        <v>198</v>
      </c>
      <c r="BV1" s="39" t="s">
        <v>199</v>
      </c>
      <c r="BW1" s="19" t="s">
        <v>200</v>
      </c>
      <c r="BX1" s="39" t="s">
        <v>201</v>
      </c>
      <c r="BY1" s="11" t="s">
        <v>202</v>
      </c>
      <c r="BZ1" s="39" t="s">
        <v>203</v>
      </c>
      <c r="CA1" s="39" t="s">
        <v>204</v>
      </c>
      <c r="CB1" s="12" t="s">
        <v>205</v>
      </c>
      <c r="CC1" s="18" t="s">
        <v>206</v>
      </c>
    </row>
    <row r="2" spans="1:81" x14ac:dyDescent="0.15">
      <c r="A2" s="10">
        <v>1</v>
      </c>
      <c r="B2" s="10"/>
      <c r="C2" s="10"/>
      <c r="D2" s="10"/>
      <c r="E2" s="10" t="str">
        <f t="shared" ref="E2:E33" si="0">IF(D2&lt;&gt;"",VLOOKUP(D2,m_code1,2,FALSE),"")</f>
        <v/>
      </c>
      <c r="F2" s="10" t="str">
        <f t="shared" ref="F2:F33" si="1">IF(D2&lt;&gt;"",VLOOKUP(D2,m_code1,3,FALSE),"")</f>
        <v/>
      </c>
      <c r="G2" s="10" t="str">
        <f t="shared" ref="G2:G33" si="2">IF(E2&lt;&gt;"","MLT_O_"&amp;E2&amp;"_"&amp;F2,"")</f>
        <v/>
      </c>
      <c r="H2" s="10"/>
      <c r="I2" s="6" t="str">
        <f t="shared" ref="I2:I33" si="3">IF(H2&lt;&gt;"",CONCATENATE(E2,H2),"")</f>
        <v/>
      </c>
      <c r="J2" s="10" t="str">
        <f t="shared" ref="J2:J33" si="4">IF(I2&lt;&gt;"",VLOOKUP(I2,m_code5,2,FALSE),"")</f>
        <v/>
      </c>
      <c r="K2" s="10"/>
      <c r="L2" s="10"/>
      <c r="M2" s="10"/>
      <c r="N2" s="10"/>
      <c r="O2" s="10" t="str">
        <f t="shared" ref="O2:O33" si="5">IF(E2&lt;&gt;"",G2&amp;"_"&amp;J2,"")</f>
        <v/>
      </c>
      <c r="P2" s="10"/>
      <c r="Q2" s="10"/>
      <c r="R2" s="10"/>
      <c r="S2" s="10" t="str">
        <f t="shared" ref="S2:S33" si="6">IF(R2&lt;&gt;"",VLOOKUP(R2,m_code7,2,FALSE),"")</f>
        <v/>
      </c>
      <c r="T2" s="10" t="str">
        <f t="shared" ref="T2:T33" si="7">IF(R2&lt;&gt;"",VLOOKUP(R2,m_code7,3,FALSE),"")</f>
        <v/>
      </c>
      <c r="U2" s="10" t="str">
        <f t="shared" ref="U2:U33" si="8">IF(S2&lt;&gt;"","MLT_I_"&amp;S2&amp;"_"&amp;T2,"")</f>
        <v/>
      </c>
      <c r="V2" s="10"/>
      <c r="W2" s="10" t="str">
        <f t="shared" ref="W2:W33" si="9">IF(V2&lt;&gt;"",CONCATENATE(S2,V2),"")</f>
        <v/>
      </c>
      <c r="X2" s="10" t="str">
        <f t="shared" ref="X2:X33" si="10">IF(W2&lt;&gt;"",VLOOKUP(W2,m_code8,2,FALSE),"")</f>
        <v/>
      </c>
      <c r="Y2" s="10"/>
      <c r="Z2" s="6" t="str">
        <f>IF(Y2&lt;&gt;"",VLOOKUP(Y2,MLT_DataList!$D$103:$E$152,2,FALSE),"")</f>
        <v/>
      </c>
      <c r="AA2" s="6"/>
      <c r="AB2" s="10"/>
      <c r="AC2" s="10"/>
      <c r="AD2" s="10" t="str">
        <f t="shared" ref="AD2:AD33" si="11">IF(AC2&lt;&gt;"",VLOOKUP(AC2,m_code7,2,FALSE),"")</f>
        <v/>
      </c>
      <c r="AE2" s="10" t="str">
        <f t="shared" ref="AE2:AE33" si="12">IF(AC2&lt;&gt;"",VLOOKUP(AC2,m_code7,3,FALSE),"")</f>
        <v/>
      </c>
      <c r="AF2" s="10" t="str">
        <f t="shared" ref="AF2:AF33" si="13">IF(AD2&lt;&gt;"","MLT_I_"&amp;AD2&amp;"_"&amp;AE2,"")</f>
        <v/>
      </c>
      <c r="AG2" s="10"/>
      <c r="AH2" s="10" t="str">
        <f t="shared" ref="AH2:AH33" si="14">IF(AG2&lt;&gt;"",CONCATENATE(AD2,AG2),"")</f>
        <v/>
      </c>
      <c r="AI2" s="10" t="str">
        <f t="shared" ref="AI2:AI33" si="15">IF(AH2&lt;&gt;"",VLOOKUP(AH2,m_code8,2,FALSE),"")</f>
        <v/>
      </c>
      <c r="AJ2" s="10"/>
      <c r="AK2" s="6" t="str">
        <f>IF(AJ2&lt;&gt;"",VLOOKUP(AJ2,MLT_DataList!$D$103:$E$152,2,FALSE),"")</f>
        <v/>
      </c>
      <c r="AL2" s="6"/>
      <c r="AM2" s="10"/>
      <c r="AN2" s="10"/>
      <c r="AO2" s="10" t="str">
        <f t="shared" ref="AO2:AO33" si="16">IF(AN2&lt;&gt;"",VLOOKUP(AN2,m_code7,2,FALSE),"")</f>
        <v/>
      </c>
      <c r="AP2" s="10" t="str">
        <f t="shared" ref="AP2:AP33" si="17">IF(AN2&lt;&gt;"",VLOOKUP(AN2,m_code7,3,FALSE),"")</f>
        <v/>
      </c>
      <c r="AQ2" s="10" t="str">
        <f t="shared" ref="AQ2:AQ33" si="18">IF(AO2&lt;&gt;"","MLT_I_"&amp;AO2&amp;"_"&amp;AP2,"")</f>
        <v/>
      </c>
      <c r="AR2" s="10"/>
      <c r="AS2" s="10" t="str">
        <f t="shared" ref="AS2:AS33" si="19">IF(AR2&lt;&gt;"",CONCATENATE(AO2,AR2),"")</f>
        <v/>
      </c>
      <c r="AT2" s="10" t="str">
        <f t="shared" ref="AT2:AT33" si="20">IF(AS2&lt;&gt;"",VLOOKUP(AS2,m_code8,2,FALSE),"")</f>
        <v/>
      </c>
      <c r="AU2" s="10"/>
      <c r="AV2" s="6" t="str">
        <f>IF(AU2&lt;&gt;"",VLOOKUP(AU2,MLT_DataList!$D$103:$E$152,2,FALSE),"")</f>
        <v/>
      </c>
      <c r="AW2" s="6"/>
      <c r="AX2" s="10"/>
      <c r="AY2" s="10"/>
      <c r="AZ2" s="10" t="str">
        <f t="shared" ref="AZ2:AZ33" si="21">IF(AY2&lt;&gt;"",VLOOKUP(AY2,m_code7,2,FALSE),"")</f>
        <v/>
      </c>
      <c r="BA2" s="10" t="str">
        <f t="shared" ref="BA2:BA33" si="22">IF(AY2&lt;&gt;"",VLOOKUP(AY2,m_code7,3,FALSE),"")</f>
        <v/>
      </c>
      <c r="BB2" s="10" t="str">
        <f t="shared" ref="BB2:BB33" si="23">IF(AZ2&lt;&gt;"","MLT_I_"&amp;AZ2&amp;"_"&amp;BA2,"")</f>
        <v/>
      </c>
      <c r="BC2" s="10"/>
      <c r="BD2" s="10" t="str">
        <f t="shared" ref="BD2:BD33" si="24">IF(BC2&lt;&gt;"",CONCATENATE(AZ2,BC2),"")</f>
        <v/>
      </c>
      <c r="BE2" s="10" t="str">
        <f t="shared" ref="BE2:BE33" si="25">IF(BD2&lt;&gt;"",VLOOKUP(BD2,m_code8,2,FALSE),"")</f>
        <v/>
      </c>
      <c r="BF2" s="10"/>
      <c r="BG2" s="6" t="str">
        <f>IF(BF2&lt;&gt;"",VLOOKUP(BF2,MLT_DataList!$D$103:$E$152,2,FALSE),"")</f>
        <v/>
      </c>
      <c r="BH2" s="6"/>
      <c r="BI2" s="10"/>
      <c r="BJ2" s="10"/>
      <c r="BK2" s="10" t="str">
        <f t="shared" ref="BK2:BK33" si="26">IF(BJ2&lt;&gt;"",VLOOKUP(BJ2,m_code7,2,FALSE),"")</f>
        <v/>
      </c>
      <c r="BL2" s="10" t="str">
        <f t="shared" ref="BL2:BL33" si="27">IF(BJ2&lt;&gt;"",VLOOKUP(BJ2,m_code7,3,FALSE),"")</f>
        <v/>
      </c>
      <c r="BM2" s="10" t="str">
        <f t="shared" ref="BM2:BM33" si="28">IF(BK2&lt;&gt;"","MLT_I_"&amp;BK2&amp;"_"&amp;BL2,"")</f>
        <v/>
      </c>
      <c r="BN2" s="10"/>
      <c r="BO2" s="10" t="str">
        <f t="shared" ref="BO2:BO33" si="29">IF(BN2&lt;&gt;"",CONCATENATE(BK2,BN2),"")</f>
        <v/>
      </c>
      <c r="BP2" s="10" t="str">
        <f t="shared" ref="BP2:BP33" si="30">IF(BO2&lt;&gt;"",VLOOKUP(BO2,m_code8,2,FALSE),"")</f>
        <v/>
      </c>
      <c r="BQ2" s="10"/>
      <c r="BR2" s="6" t="str">
        <f>IF(BQ2&lt;&gt;"",VLOOKUP(BQ2,MLT_DataList!$D$103:$E$152,2,FALSE),"")</f>
        <v/>
      </c>
      <c r="BS2" s="6"/>
      <c r="BT2" s="10"/>
      <c r="BU2" s="10"/>
      <c r="BV2" s="10" t="str">
        <f t="shared" ref="BV2:BV33" si="31">IF(BU2&lt;&gt;"",VLOOKUP(BU2,m_code7,2,FALSE),"")</f>
        <v/>
      </c>
      <c r="BW2" s="10" t="str">
        <f t="shared" ref="BW2:BW33" si="32">IF(BU2&lt;&gt;"",VLOOKUP(BU2,m_code7,3,FALSE),"")</f>
        <v/>
      </c>
      <c r="BX2" s="10" t="str">
        <f t="shared" ref="BX2:BX33" si="33">IF(BV2&lt;&gt;"","MLT_I_"&amp;BV2&amp;"_"&amp;BW2,"")</f>
        <v/>
      </c>
      <c r="BY2" s="10"/>
      <c r="BZ2" s="10" t="str">
        <f t="shared" ref="BZ2:BZ33" si="34">IF(BY2&lt;&gt;"",CONCATENATE(BV2,BY2),"")</f>
        <v/>
      </c>
      <c r="CA2" s="10" t="str">
        <f t="shared" ref="CA2:CA33" si="35">IF(BZ2&lt;&gt;"",VLOOKUP(BZ2,m_code8,2,FALSE),"")</f>
        <v/>
      </c>
      <c r="CB2" s="10"/>
      <c r="CC2" s="6" t="str">
        <f>IF(CB2&lt;&gt;"",VLOOKUP(CB2,MLT_DataList!$D$103:$E$152,2,FALSE),"")</f>
        <v/>
      </c>
    </row>
    <row r="3" spans="1:81" x14ac:dyDescent="0.15">
      <c r="A3" s="10">
        <v>2</v>
      </c>
      <c r="B3" s="10"/>
      <c r="C3" s="10"/>
      <c r="D3" s="10"/>
      <c r="E3" s="10" t="str">
        <f t="shared" si="0"/>
        <v/>
      </c>
      <c r="F3" s="10" t="str">
        <f t="shared" si="1"/>
        <v/>
      </c>
      <c r="G3" s="10" t="str">
        <f t="shared" si="2"/>
        <v/>
      </c>
      <c r="H3" s="10"/>
      <c r="I3" s="6" t="str">
        <f t="shared" si="3"/>
        <v/>
      </c>
      <c r="J3" s="10" t="str">
        <f t="shared" si="4"/>
        <v/>
      </c>
      <c r="K3" s="10"/>
      <c r="L3" s="10"/>
      <c r="M3" s="10"/>
      <c r="N3" s="10"/>
      <c r="O3" s="10" t="str">
        <f t="shared" si="5"/>
        <v/>
      </c>
      <c r="P3" s="10"/>
      <c r="Q3" s="10"/>
      <c r="R3" s="10"/>
      <c r="S3" s="10" t="str">
        <f t="shared" si="6"/>
        <v/>
      </c>
      <c r="T3" s="10" t="str">
        <f t="shared" si="7"/>
        <v/>
      </c>
      <c r="U3" s="10" t="str">
        <f t="shared" si="8"/>
        <v/>
      </c>
      <c r="V3" s="10"/>
      <c r="W3" s="10" t="str">
        <f t="shared" si="9"/>
        <v/>
      </c>
      <c r="X3" s="10" t="str">
        <f t="shared" si="10"/>
        <v/>
      </c>
      <c r="Y3" s="10"/>
      <c r="Z3" s="6" t="str">
        <f>IF(Y3&lt;&gt;"",VLOOKUP(Y3,MLT_DataList!$D$103:$E$152,2,FALSE),"")</f>
        <v/>
      </c>
      <c r="AA3" s="6"/>
      <c r="AB3" s="10"/>
      <c r="AC3" s="10"/>
      <c r="AD3" s="10" t="str">
        <f t="shared" si="11"/>
        <v/>
      </c>
      <c r="AE3" s="10" t="str">
        <f t="shared" si="12"/>
        <v/>
      </c>
      <c r="AF3" s="10" t="str">
        <f t="shared" si="13"/>
        <v/>
      </c>
      <c r="AG3" s="10"/>
      <c r="AH3" s="10" t="str">
        <f t="shared" si="14"/>
        <v/>
      </c>
      <c r="AI3" s="10" t="str">
        <f t="shared" si="15"/>
        <v/>
      </c>
      <c r="AJ3" s="10"/>
      <c r="AK3" s="6" t="str">
        <f>IF(AJ3&lt;&gt;"",VLOOKUP(AJ3,MLT_DataList!$D$103:$E$152,2,FALSE),"")</f>
        <v/>
      </c>
      <c r="AL3" s="6"/>
      <c r="AM3" s="10"/>
      <c r="AN3" s="10"/>
      <c r="AO3" s="10" t="str">
        <f t="shared" si="16"/>
        <v/>
      </c>
      <c r="AP3" s="10" t="str">
        <f t="shared" si="17"/>
        <v/>
      </c>
      <c r="AQ3" s="10" t="str">
        <f t="shared" si="18"/>
        <v/>
      </c>
      <c r="AR3" s="10"/>
      <c r="AS3" s="10" t="str">
        <f t="shared" si="19"/>
        <v/>
      </c>
      <c r="AT3" s="10" t="str">
        <f t="shared" si="20"/>
        <v/>
      </c>
      <c r="AU3" s="10"/>
      <c r="AV3" s="6" t="str">
        <f>IF(AU3&lt;&gt;"",VLOOKUP(AU3,MLT_DataList!$D$103:$E$152,2,FALSE),"")</f>
        <v/>
      </c>
      <c r="AW3" s="6"/>
      <c r="AX3" s="10"/>
      <c r="AY3" s="10"/>
      <c r="AZ3" s="10" t="str">
        <f t="shared" si="21"/>
        <v/>
      </c>
      <c r="BA3" s="10" t="str">
        <f t="shared" si="22"/>
        <v/>
      </c>
      <c r="BB3" s="10" t="str">
        <f t="shared" si="23"/>
        <v/>
      </c>
      <c r="BC3" s="10"/>
      <c r="BD3" s="10" t="str">
        <f t="shared" si="24"/>
        <v/>
      </c>
      <c r="BE3" s="10" t="str">
        <f t="shared" si="25"/>
        <v/>
      </c>
      <c r="BF3" s="10"/>
      <c r="BG3" s="6" t="str">
        <f>IF(BF3&lt;&gt;"",VLOOKUP(BF3,MLT_DataList!$D$103:$E$152,2,FALSE),"")</f>
        <v/>
      </c>
      <c r="BH3" s="6"/>
      <c r="BI3" s="10"/>
      <c r="BJ3" s="10"/>
      <c r="BK3" s="10" t="str">
        <f t="shared" si="26"/>
        <v/>
      </c>
      <c r="BL3" s="10" t="str">
        <f t="shared" si="27"/>
        <v/>
      </c>
      <c r="BM3" s="10" t="str">
        <f t="shared" si="28"/>
        <v/>
      </c>
      <c r="BN3" s="10"/>
      <c r="BO3" s="10" t="str">
        <f t="shared" si="29"/>
        <v/>
      </c>
      <c r="BP3" s="10" t="str">
        <f t="shared" si="30"/>
        <v/>
      </c>
      <c r="BQ3" s="10"/>
      <c r="BR3" s="6" t="str">
        <f>IF(BQ3&lt;&gt;"",VLOOKUP(BQ3,MLT_DataList!$D$103:$E$152,2,FALSE),"")</f>
        <v/>
      </c>
      <c r="BS3" s="6"/>
      <c r="BT3" s="10"/>
      <c r="BU3" s="10"/>
      <c r="BV3" s="10" t="str">
        <f t="shared" si="31"/>
        <v/>
      </c>
      <c r="BW3" s="10" t="str">
        <f t="shared" si="32"/>
        <v/>
      </c>
      <c r="BX3" s="10" t="str">
        <f t="shared" si="33"/>
        <v/>
      </c>
      <c r="BY3" s="10"/>
      <c r="BZ3" s="10" t="str">
        <f t="shared" si="34"/>
        <v/>
      </c>
      <c r="CA3" s="10" t="str">
        <f t="shared" si="35"/>
        <v/>
      </c>
      <c r="CB3" s="10"/>
      <c r="CC3" s="6" t="str">
        <f>IF(CB3&lt;&gt;"",VLOOKUP(CB3,MLT_DataList!$D$103:$E$152,2,FALSE),"")</f>
        <v/>
      </c>
    </row>
    <row r="4" spans="1:81" x14ac:dyDescent="0.15">
      <c r="A4" s="10">
        <v>3</v>
      </c>
      <c r="B4" s="10"/>
      <c r="C4" s="10"/>
      <c r="D4" s="10"/>
      <c r="E4" s="10" t="str">
        <f t="shared" si="0"/>
        <v/>
      </c>
      <c r="F4" s="10" t="str">
        <f t="shared" si="1"/>
        <v/>
      </c>
      <c r="G4" s="10" t="str">
        <f t="shared" si="2"/>
        <v/>
      </c>
      <c r="H4" s="10"/>
      <c r="I4" s="6" t="str">
        <f t="shared" si="3"/>
        <v/>
      </c>
      <c r="J4" s="10" t="str">
        <f t="shared" si="4"/>
        <v/>
      </c>
      <c r="K4" s="10"/>
      <c r="L4" s="10"/>
      <c r="M4" s="10"/>
      <c r="N4" s="10"/>
      <c r="O4" s="10" t="str">
        <f t="shared" si="5"/>
        <v/>
      </c>
      <c r="P4" s="10"/>
      <c r="Q4" s="10"/>
      <c r="R4" s="10"/>
      <c r="S4" s="10" t="str">
        <f t="shared" si="6"/>
        <v/>
      </c>
      <c r="T4" s="10" t="str">
        <f t="shared" si="7"/>
        <v/>
      </c>
      <c r="U4" s="10" t="str">
        <f t="shared" si="8"/>
        <v/>
      </c>
      <c r="V4" s="10"/>
      <c r="W4" s="10" t="str">
        <f t="shared" si="9"/>
        <v/>
      </c>
      <c r="X4" s="10" t="str">
        <f t="shared" si="10"/>
        <v/>
      </c>
      <c r="Y4" s="10"/>
      <c r="Z4" s="6" t="str">
        <f>IF(Y4&lt;&gt;"",VLOOKUP(Y4,MLT_DataList!$D$103:$E$152,2,FALSE),"")</f>
        <v/>
      </c>
      <c r="AA4" s="6"/>
      <c r="AB4" s="10"/>
      <c r="AC4" s="10"/>
      <c r="AD4" s="10" t="str">
        <f t="shared" si="11"/>
        <v/>
      </c>
      <c r="AE4" s="10" t="str">
        <f t="shared" si="12"/>
        <v/>
      </c>
      <c r="AF4" s="10" t="str">
        <f t="shared" si="13"/>
        <v/>
      </c>
      <c r="AG4" s="10"/>
      <c r="AH4" s="10" t="str">
        <f t="shared" si="14"/>
        <v/>
      </c>
      <c r="AI4" s="10" t="str">
        <f t="shared" si="15"/>
        <v/>
      </c>
      <c r="AJ4" s="10"/>
      <c r="AK4" s="6" t="str">
        <f>IF(AJ4&lt;&gt;"",VLOOKUP(AJ4,MLT_DataList!$D$103:$E$152,2,FALSE),"")</f>
        <v/>
      </c>
      <c r="AL4" s="6"/>
      <c r="AM4" s="10"/>
      <c r="AN4" s="10"/>
      <c r="AO4" s="10" t="str">
        <f t="shared" si="16"/>
        <v/>
      </c>
      <c r="AP4" s="10" t="str">
        <f t="shared" si="17"/>
        <v/>
      </c>
      <c r="AQ4" s="10" t="str">
        <f t="shared" si="18"/>
        <v/>
      </c>
      <c r="AR4" s="10"/>
      <c r="AS4" s="10" t="str">
        <f t="shared" si="19"/>
        <v/>
      </c>
      <c r="AT4" s="10" t="str">
        <f t="shared" si="20"/>
        <v/>
      </c>
      <c r="AU4" s="10"/>
      <c r="AV4" s="6" t="str">
        <f>IF(AU4&lt;&gt;"",VLOOKUP(AU4,MLT_DataList!$D$103:$E$152,2,FALSE),"")</f>
        <v/>
      </c>
      <c r="AW4" s="6"/>
      <c r="AX4" s="10"/>
      <c r="AY4" s="10"/>
      <c r="AZ4" s="10" t="str">
        <f t="shared" si="21"/>
        <v/>
      </c>
      <c r="BA4" s="10" t="str">
        <f t="shared" si="22"/>
        <v/>
      </c>
      <c r="BB4" s="10" t="str">
        <f t="shared" si="23"/>
        <v/>
      </c>
      <c r="BC4" s="10"/>
      <c r="BD4" s="10" t="str">
        <f t="shared" si="24"/>
        <v/>
      </c>
      <c r="BE4" s="10" t="str">
        <f t="shared" si="25"/>
        <v/>
      </c>
      <c r="BF4" s="10"/>
      <c r="BG4" s="6" t="str">
        <f>IF(BF4&lt;&gt;"",VLOOKUP(BF4,MLT_DataList!$D$103:$E$152,2,FALSE),"")</f>
        <v/>
      </c>
      <c r="BH4" s="6"/>
      <c r="BI4" s="10"/>
      <c r="BJ4" s="10"/>
      <c r="BK4" s="10" t="str">
        <f t="shared" si="26"/>
        <v/>
      </c>
      <c r="BL4" s="10" t="str">
        <f t="shared" si="27"/>
        <v/>
      </c>
      <c r="BM4" s="10" t="str">
        <f t="shared" si="28"/>
        <v/>
      </c>
      <c r="BN4" s="10"/>
      <c r="BO4" s="10" t="str">
        <f t="shared" si="29"/>
        <v/>
      </c>
      <c r="BP4" s="10" t="str">
        <f t="shared" si="30"/>
        <v/>
      </c>
      <c r="BQ4" s="10"/>
      <c r="BR4" s="6" t="str">
        <f>IF(BQ4&lt;&gt;"",VLOOKUP(BQ4,MLT_DataList!$D$103:$E$152,2,FALSE),"")</f>
        <v/>
      </c>
      <c r="BS4" s="6"/>
      <c r="BT4" s="10"/>
      <c r="BU4" s="10"/>
      <c r="BV4" s="10" t="str">
        <f t="shared" si="31"/>
        <v/>
      </c>
      <c r="BW4" s="10" t="str">
        <f t="shared" si="32"/>
        <v/>
      </c>
      <c r="BX4" s="10" t="str">
        <f t="shared" si="33"/>
        <v/>
      </c>
      <c r="BY4" s="10"/>
      <c r="BZ4" s="10" t="str">
        <f t="shared" si="34"/>
        <v/>
      </c>
      <c r="CA4" s="10" t="str">
        <f t="shared" si="35"/>
        <v/>
      </c>
      <c r="CB4" s="10"/>
      <c r="CC4" s="6" t="str">
        <f>IF(CB4&lt;&gt;"",VLOOKUP(CB4,MLT_DataList!$D$103:$E$152,2,FALSE),"")</f>
        <v/>
      </c>
    </row>
    <row r="5" spans="1:81" x14ac:dyDescent="0.15">
      <c r="A5" s="10">
        <v>4</v>
      </c>
      <c r="B5" s="10"/>
      <c r="C5" s="10"/>
      <c r="D5" s="10"/>
      <c r="E5" s="10" t="str">
        <f t="shared" si="0"/>
        <v/>
      </c>
      <c r="F5" s="10" t="str">
        <f t="shared" si="1"/>
        <v/>
      </c>
      <c r="G5" s="10" t="str">
        <f t="shared" si="2"/>
        <v/>
      </c>
      <c r="H5" s="10"/>
      <c r="I5" s="6" t="str">
        <f t="shared" si="3"/>
        <v/>
      </c>
      <c r="J5" s="10" t="str">
        <f t="shared" si="4"/>
        <v/>
      </c>
      <c r="K5" s="10"/>
      <c r="L5" s="10"/>
      <c r="M5" s="10"/>
      <c r="N5" s="10"/>
      <c r="O5" s="10" t="str">
        <f t="shared" si="5"/>
        <v/>
      </c>
      <c r="P5" s="10"/>
      <c r="Q5" s="10"/>
      <c r="R5" s="10"/>
      <c r="S5" s="10" t="str">
        <f t="shared" si="6"/>
        <v/>
      </c>
      <c r="T5" s="10" t="str">
        <f t="shared" si="7"/>
        <v/>
      </c>
      <c r="U5" s="10" t="str">
        <f t="shared" si="8"/>
        <v/>
      </c>
      <c r="V5" s="10"/>
      <c r="W5" s="10" t="str">
        <f t="shared" si="9"/>
        <v/>
      </c>
      <c r="X5" s="10" t="str">
        <f t="shared" si="10"/>
        <v/>
      </c>
      <c r="Y5" s="10"/>
      <c r="Z5" s="6" t="str">
        <f>IF(Y5&lt;&gt;"",VLOOKUP(Y5,MLT_DataList!$D$103:$E$152,2,FALSE),"")</f>
        <v/>
      </c>
      <c r="AA5" s="6"/>
      <c r="AB5" s="10"/>
      <c r="AC5" s="10"/>
      <c r="AD5" s="10" t="str">
        <f t="shared" si="11"/>
        <v/>
      </c>
      <c r="AE5" s="10" t="str">
        <f t="shared" si="12"/>
        <v/>
      </c>
      <c r="AF5" s="10" t="str">
        <f t="shared" si="13"/>
        <v/>
      </c>
      <c r="AG5" s="10"/>
      <c r="AH5" s="10" t="str">
        <f t="shared" si="14"/>
        <v/>
      </c>
      <c r="AI5" s="10" t="str">
        <f t="shared" si="15"/>
        <v/>
      </c>
      <c r="AJ5" s="10"/>
      <c r="AK5" s="6" t="str">
        <f>IF(AJ5&lt;&gt;"",VLOOKUP(AJ5,MLT_DataList!$D$103:$E$152,2,FALSE),"")</f>
        <v/>
      </c>
      <c r="AL5" s="6"/>
      <c r="AM5" s="10"/>
      <c r="AN5" s="10"/>
      <c r="AO5" s="10" t="str">
        <f t="shared" si="16"/>
        <v/>
      </c>
      <c r="AP5" s="10" t="str">
        <f t="shared" si="17"/>
        <v/>
      </c>
      <c r="AQ5" s="10" t="str">
        <f t="shared" si="18"/>
        <v/>
      </c>
      <c r="AR5" s="10"/>
      <c r="AS5" s="10" t="str">
        <f t="shared" si="19"/>
        <v/>
      </c>
      <c r="AT5" s="10" t="str">
        <f t="shared" si="20"/>
        <v/>
      </c>
      <c r="AU5" s="10"/>
      <c r="AV5" s="6" t="str">
        <f>IF(AU5&lt;&gt;"",VLOOKUP(AU5,MLT_DataList!$D$103:$E$152,2,FALSE),"")</f>
        <v/>
      </c>
      <c r="AW5" s="6"/>
      <c r="AX5" s="10"/>
      <c r="AY5" s="10"/>
      <c r="AZ5" s="10" t="str">
        <f t="shared" si="21"/>
        <v/>
      </c>
      <c r="BA5" s="10" t="str">
        <f t="shared" si="22"/>
        <v/>
      </c>
      <c r="BB5" s="10" t="str">
        <f t="shared" si="23"/>
        <v/>
      </c>
      <c r="BC5" s="10"/>
      <c r="BD5" s="10" t="str">
        <f t="shared" si="24"/>
        <v/>
      </c>
      <c r="BE5" s="10" t="str">
        <f t="shared" si="25"/>
        <v/>
      </c>
      <c r="BF5" s="10"/>
      <c r="BG5" s="6" t="str">
        <f>IF(BF5&lt;&gt;"",VLOOKUP(BF5,MLT_DataList!$D$103:$E$152,2,FALSE),"")</f>
        <v/>
      </c>
      <c r="BH5" s="6"/>
      <c r="BI5" s="10"/>
      <c r="BJ5" s="10"/>
      <c r="BK5" s="10" t="str">
        <f t="shared" si="26"/>
        <v/>
      </c>
      <c r="BL5" s="10" t="str">
        <f t="shared" si="27"/>
        <v/>
      </c>
      <c r="BM5" s="10" t="str">
        <f t="shared" si="28"/>
        <v/>
      </c>
      <c r="BN5" s="10"/>
      <c r="BO5" s="10" t="str">
        <f t="shared" si="29"/>
        <v/>
      </c>
      <c r="BP5" s="10" t="str">
        <f t="shared" si="30"/>
        <v/>
      </c>
      <c r="BQ5" s="10"/>
      <c r="BR5" s="6" t="str">
        <f>IF(BQ5&lt;&gt;"",VLOOKUP(BQ5,MLT_DataList!$D$103:$E$152,2,FALSE),"")</f>
        <v/>
      </c>
      <c r="BS5" s="6"/>
      <c r="BT5" s="10"/>
      <c r="BU5" s="10"/>
      <c r="BV5" s="10" t="str">
        <f t="shared" si="31"/>
        <v/>
      </c>
      <c r="BW5" s="10" t="str">
        <f t="shared" si="32"/>
        <v/>
      </c>
      <c r="BX5" s="10" t="str">
        <f t="shared" si="33"/>
        <v/>
      </c>
      <c r="BY5" s="10"/>
      <c r="BZ5" s="10" t="str">
        <f t="shared" si="34"/>
        <v/>
      </c>
      <c r="CA5" s="10" t="str">
        <f t="shared" si="35"/>
        <v/>
      </c>
      <c r="CB5" s="10"/>
      <c r="CC5" s="6" t="str">
        <f>IF(CB5&lt;&gt;"",VLOOKUP(CB5,MLT_DataList!$D$103:$E$152,2,FALSE),"")</f>
        <v/>
      </c>
    </row>
    <row r="6" spans="1:81" x14ac:dyDescent="0.15">
      <c r="A6" s="10">
        <v>5</v>
      </c>
      <c r="B6" s="10"/>
      <c r="C6" s="10"/>
      <c r="D6" s="10"/>
      <c r="E6" s="10" t="str">
        <f t="shared" si="0"/>
        <v/>
      </c>
      <c r="F6" s="10" t="str">
        <f t="shared" si="1"/>
        <v/>
      </c>
      <c r="G6" s="10" t="str">
        <f t="shared" si="2"/>
        <v/>
      </c>
      <c r="H6" s="10"/>
      <c r="I6" s="6" t="str">
        <f t="shared" si="3"/>
        <v/>
      </c>
      <c r="J6" s="10" t="str">
        <f t="shared" si="4"/>
        <v/>
      </c>
      <c r="K6" s="10"/>
      <c r="L6" s="10"/>
      <c r="M6" s="10"/>
      <c r="N6" s="10"/>
      <c r="O6" s="10" t="str">
        <f t="shared" si="5"/>
        <v/>
      </c>
      <c r="P6" s="10"/>
      <c r="Q6" s="10"/>
      <c r="R6" s="10"/>
      <c r="S6" s="10" t="str">
        <f t="shared" si="6"/>
        <v/>
      </c>
      <c r="T6" s="10" t="str">
        <f t="shared" si="7"/>
        <v/>
      </c>
      <c r="U6" s="10" t="str">
        <f t="shared" si="8"/>
        <v/>
      </c>
      <c r="V6" s="10"/>
      <c r="W6" s="10" t="str">
        <f t="shared" si="9"/>
        <v/>
      </c>
      <c r="X6" s="10" t="str">
        <f t="shared" si="10"/>
        <v/>
      </c>
      <c r="Y6" s="10"/>
      <c r="Z6" s="6" t="str">
        <f>IF(Y6&lt;&gt;"",VLOOKUP(Y6,MLT_DataList!$D$103:$E$152,2,FALSE),"")</f>
        <v/>
      </c>
      <c r="AA6" s="6"/>
      <c r="AB6" s="10"/>
      <c r="AC6" s="10"/>
      <c r="AD6" s="10" t="str">
        <f t="shared" si="11"/>
        <v/>
      </c>
      <c r="AE6" s="10" t="str">
        <f t="shared" si="12"/>
        <v/>
      </c>
      <c r="AF6" s="10" t="str">
        <f t="shared" si="13"/>
        <v/>
      </c>
      <c r="AG6" s="10"/>
      <c r="AH6" s="10" t="str">
        <f t="shared" si="14"/>
        <v/>
      </c>
      <c r="AI6" s="10" t="str">
        <f t="shared" si="15"/>
        <v/>
      </c>
      <c r="AJ6" s="10"/>
      <c r="AK6" s="6" t="str">
        <f>IF(AJ6&lt;&gt;"",VLOOKUP(AJ6,MLT_DataList!$D$103:$E$152,2,FALSE),"")</f>
        <v/>
      </c>
      <c r="AL6" s="6"/>
      <c r="AM6" s="10"/>
      <c r="AN6" s="10"/>
      <c r="AO6" s="10" t="str">
        <f t="shared" si="16"/>
        <v/>
      </c>
      <c r="AP6" s="10" t="str">
        <f t="shared" si="17"/>
        <v/>
      </c>
      <c r="AQ6" s="10" t="str">
        <f t="shared" si="18"/>
        <v/>
      </c>
      <c r="AR6" s="10"/>
      <c r="AS6" s="10" t="str">
        <f t="shared" si="19"/>
        <v/>
      </c>
      <c r="AT6" s="10" t="str">
        <f t="shared" si="20"/>
        <v/>
      </c>
      <c r="AU6" s="10"/>
      <c r="AV6" s="6" t="str">
        <f>IF(AU6&lt;&gt;"",VLOOKUP(AU6,MLT_DataList!$D$103:$E$152,2,FALSE),"")</f>
        <v/>
      </c>
      <c r="AW6" s="6"/>
      <c r="AX6" s="10"/>
      <c r="AY6" s="10"/>
      <c r="AZ6" s="10" t="str">
        <f t="shared" si="21"/>
        <v/>
      </c>
      <c r="BA6" s="10" t="str">
        <f t="shared" si="22"/>
        <v/>
      </c>
      <c r="BB6" s="10" t="str">
        <f t="shared" si="23"/>
        <v/>
      </c>
      <c r="BC6" s="10"/>
      <c r="BD6" s="10" t="str">
        <f t="shared" si="24"/>
        <v/>
      </c>
      <c r="BE6" s="10" t="str">
        <f t="shared" si="25"/>
        <v/>
      </c>
      <c r="BF6" s="10"/>
      <c r="BG6" s="6" t="str">
        <f>IF(BF6&lt;&gt;"",VLOOKUP(BF6,MLT_DataList!$D$103:$E$152,2,FALSE),"")</f>
        <v/>
      </c>
      <c r="BH6" s="6"/>
      <c r="BI6" s="10"/>
      <c r="BJ6" s="10"/>
      <c r="BK6" s="10" t="str">
        <f t="shared" si="26"/>
        <v/>
      </c>
      <c r="BL6" s="10" t="str">
        <f t="shared" si="27"/>
        <v/>
      </c>
      <c r="BM6" s="10" t="str">
        <f t="shared" si="28"/>
        <v/>
      </c>
      <c r="BN6" s="10"/>
      <c r="BO6" s="10" t="str">
        <f t="shared" si="29"/>
        <v/>
      </c>
      <c r="BP6" s="10" t="str">
        <f t="shared" si="30"/>
        <v/>
      </c>
      <c r="BQ6" s="10"/>
      <c r="BR6" s="6" t="str">
        <f>IF(BQ6&lt;&gt;"",VLOOKUP(BQ6,MLT_DataList!$D$103:$E$152,2,FALSE),"")</f>
        <v/>
      </c>
      <c r="BS6" s="6"/>
      <c r="BT6" s="10"/>
      <c r="BU6" s="10"/>
      <c r="BV6" s="10" t="str">
        <f t="shared" si="31"/>
        <v/>
      </c>
      <c r="BW6" s="10" t="str">
        <f t="shared" si="32"/>
        <v/>
      </c>
      <c r="BX6" s="10" t="str">
        <f t="shared" si="33"/>
        <v/>
      </c>
      <c r="BY6" s="10"/>
      <c r="BZ6" s="10" t="str">
        <f t="shared" si="34"/>
        <v/>
      </c>
      <c r="CA6" s="10" t="str">
        <f t="shared" si="35"/>
        <v/>
      </c>
      <c r="CB6" s="10"/>
      <c r="CC6" s="6" t="str">
        <f>IF(CB6&lt;&gt;"",VLOOKUP(CB6,MLT_DataList!$D$103:$E$152,2,FALSE),"")</f>
        <v/>
      </c>
    </row>
    <row r="7" spans="1:81" x14ac:dyDescent="0.15">
      <c r="A7" s="10">
        <v>6</v>
      </c>
      <c r="B7" s="10"/>
      <c r="C7" s="10"/>
      <c r="D7" s="10"/>
      <c r="E7" s="10" t="str">
        <f t="shared" si="0"/>
        <v/>
      </c>
      <c r="F7" s="10" t="str">
        <f t="shared" si="1"/>
        <v/>
      </c>
      <c r="G7" s="10" t="str">
        <f t="shared" si="2"/>
        <v/>
      </c>
      <c r="H7" s="10"/>
      <c r="I7" s="6" t="str">
        <f t="shared" si="3"/>
        <v/>
      </c>
      <c r="J7" s="10" t="str">
        <f t="shared" si="4"/>
        <v/>
      </c>
      <c r="K7" s="10"/>
      <c r="L7" s="10"/>
      <c r="M7" s="10"/>
      <c r="N7" s="10"/>
      <c r="O7" s="10" t="str">
        <f t="shared" si="5"/>
        <v/>
      </c>
      <c r="P7" s="10"/>
      <c r="Q7" s="10"/>
      <c r="R7" s="10"/>
      <c r="S7" s="10" t="str">
        <f t="shared" si="6"/>
        <v/>
      </c>
      <c r="T7" s="10" t="str">
        <f t="shared" si="7"/>
        <v/>
      </c>
      <c r="U7" s="10" t="str">
        <f t="shared" si="8"/>
        <v/>
      </c>
      <c r="V7" s="10"/>
      <c r="W7" s="10" t="str">
        <f t="shared" si="9"/>
        <v/>
      </c>
      <c r="X7" s="10" t="str">
        <f t="shared" si="10"/>
        <v/>
      </c>
      <c r="Y7" s="10"/>
      <c r="Z7" s="6" t="str">
        <f>IF(Y7&lt;&gt;"",VLOOKUP(Y7,MLT_DataList!$D$103:$E$152,2,FALSE),"")</f>
        <v/>
      </c>
      <c r="AA7" s="6"/>
      <c r="AB7" s="10"/>
      <c r="AC7" s="10"/>
      <c r="AD7" s="10" t="str">
        <f t="shared" si="11"/>
        <v/>
      </c>
      <c r="AE7" s="10" t="str">
        <f t="shared" si="12"/>
        <v/>
      </c>
      <c r="AF7" s="10" t="str">
        <f t="shared" si="13"/>
        <v/>
      </c>
      <c r="AG7" s="10"/>
      <c r="AH7" s="10" t="str">
        <f t="shared" si="14"/>
        <v/>
      </c>
      <c r="AI7" s="10" t="str">
        <f t="shared" si="15"/>
        <v/>
      </c>
      <c r="AJ7" s="10"/>
      <c r="AK7" s="6" t="str">
        <f>IF(AJ7&lt;&gt;"",VLOOKUP(AJ7,MLT_DataList!$D$103:$E$152,2,FALSE),"")</f>
        <v/>
      </c>
      <c r="AL7" s="6"/>
      <c r="AM7" s="10"/>
      <c r="AN7" s="10"/>
      <c r="AO7" s="10" t="str">
        <f t="shared" si="16"/>
        <v/>
      </c>
      <c r="AP7" s="10" t="str">
        <f t="shared" si="17"/>
        <v/>
      </c>
      <c r="AQ7" s="10" t="str">
        <f t="shared" si="18"/>
        <v/>
      </c>
      <c r="AR7" s="10"/>
      <c r="AS7" s="10" t="str">
        <f t="shared" si="19"/>
        <v/>
      </c>
      <c r="AT7" s="10" t="str">
        <f t="shared" si="20"/>
        <v/>
      </c>
      <c r="AU7" s="10"/>
      <c r="AV7" s="6" t="str">
        <f>IF(AU7&lt;&gt;"",VLOOKUP(AU7,MLT_DataList!$D$103:$E$152,2,FALSE),"")</f>
        <v/>
      </c>
      <c r="AW7" s="6"/>
      <c r="AX7" s="10"/>
      <c r="AY7" s="10"/>
      <c r="AZ7" s="10" t="str">
        <f t="shared" si="21"/>
        <v/>
      </c>
      <c r="BA7" s="10" t="str">
        <f t="shared" si="22"/>
        <v/>
      </c>
      <c r="BB7" s="10" t="str">
        <f t="shared" si="23"/>
        <v/>
      </c>
      <c r="BC7" s="10"/>
      <c r="BD7" s="10" t="str">
        <f t="shared" si="24"/>
        <v/>
      </c>
      <c r="BE7" s="10" t="str">
        <f t="shared" si="25"/>
        <v/>
      </c>
      <c r="BF7" s="10"/>
      <c r="BG7" s="6" t="str">
        <f>IF(BF7&lt;&gt;"",VLOOKUP(BF7,MLT_DataList!$D$103:$E$152,2,FALSE),"")</f>
        <v/>
      </c>
      <c r="BH7" s="6"/>
      <c r="BI7" s="10"/>
      <c r="BJ7" s="10"/>
      <c r="BK7" s="10" t="str">
        <f t="shared" si="26"/>
        <v/>
      </c>
      <c r="BL7" s="10" t="str">
        <f t="shared" si="27"/>
        <v/>
      </c>
      <c r="BM7" s="10" t="str">
        <f t="shared" si="28"/>
        <v/>
      </c>
      <c r="BN7" s="10"/>
      <c r="BO7" s="10" t="str">
        <f t="shared" si="29"/>
        <v/>
      </c>
      <c r="BP7" s="10" t="str">
        <f t="shared" si="30"/>
        <v/>
      </c>
      <c r="BQ7" s="10"/>
      <c r="BR7" s="6" t="str">
        <f>IF(BQ7&lt;&gt;"",VLOOKUP(BQ7,MLT_DataList!$D$103:$E$152,2,FALSE),"")</f>
        <v/>
      </c>
      <c r="BS7" s="6"/>
      <c r="BT7" s="10"/>
      <c r="BU7" s="10"/>
      <c r="BV7" s="10" t="str">
        <f t="shared" si="31"/>
        <v/>
      </c>
      <c r="BW7" s="10" t="str">
        <f t="shared" si="32"/>
        <v/>
      </c>
      <c r="BX7" s="10" t="str">
        <f t="shared" si="33"/>
        <v/>
      </c>
      <c r="BY7" s="10"/>
      <c r="BZ7" s="10" t="str">
        <f t="shared" si="34"/>
        <v/>
      </c>
      <c r="CA7" s="10" t="str">
        <f t="shared" si="35"/>
        <v/>
      </c>
      <c r="CB7" s="10"/>
      <c r="CC7" s="6" t="str">
        <f>IF(CB7&lt;&gt;"",VLOOKUP(CB7,MLT_DataList!$D$103:$E$152,2,FALSE),"")</f>
        <v/>
      </c>
    </row>
    <row r="8" spans="1:81" x14ac:dyDescent="0.15">
      <c r="A8" s="10">
        <v>7</v>
      </c>
      <c r="B8" s="10"/>
      <c r="C8" s="10"/>
      <c r="D8" s="10"/>
      <c r="E8" s="10" t="str">
        <f t="shared" si="0"/>
        <v/>
      </c>
      <c r="F8" s="10" t="str">
        <f t="shared" si="1"/>
        <v/>
      </c>
      <c r="G8" s="10" t="str">
        <f t="shared" si="2"/>
        <v/>
      </c>
      <c r="H8" s="10"/>
      <c r="I8" s="6" t="str">
        <f t="shared" si="3"/>
        <v/>
      </c>
      <c r="J8" s="10" t="str">
        <f t="shared" si="4"/>
        <v/>
      </c>
      <c r="K8" s="10"/>
      <c r="L8" s="10"/>
      <c r="M8" s="10"/>
      <c r="N8" s="10"/>
      <c r="O8" s="10" t="str">
        <f t="shared" si="5"/>
        <v/>
      </c>
      <c r="P8" s="10"/>
      <c r="Q8" s="10"/>
      <c r="R8" s="10"/>
      <c r="S8" s="10" t="str">
        <f t="shared" si="6"/>
        <v/>
      </c>
      <c r="T8" s="10" t="str">
        <f t="shared" si="7"/>
        <v/>
      </c>
      <c r="U8" s="10" t="str">
        <f t="shared" si="8"/>
        <v/>
      </c>
      <c r="V8" s="10"/>
      <c r="W8" s="10" t="str">
        <f t="shared" si="9"/>
        <v/>
      </c>
      <c r="X8" s="10" t="str">
        <f t="shared" si="10"/>
        <v/>
      </c>
      <c r="Y8" s="10"/>
      <c r="Z8" s="6" t="str">
        <f>IF(Y8&lt;&gt;"",VLOOKUP(Y8,MLT_DataList!$D$103:$E$152,2,FALSE),"")</f>
        <v/>
      </c>
      <c r="AA8" s="6"/>
      <c r="AB8" s="10"/>
      <c r="AC8" s="10"/>
      <c r="AD8" s="10" t="str">
        <f t="shared" si="11"/>
        <v/>
      </c>
      <c r="AE8" s="10" t="str">
        <f t="shared" si="12"/>
        <v/>
      </c>
      <c r="AF8" s="10" t="str">
        <f t="shared" si="13"/>
        <v/>
      </c>
      <c r="AG8" s="10"/>
      <c r="AH8" s="10" t="str">
        <f t="shared" si="14"/>
        <v/>
      </c>
      <c r="AI8" s="10" t="str">
        <f t="shared" si="15"/>
        <v/>
      </c>
      <c r="AJ8" s="10"/>
      <c r="AK8" s="6" t="str">
        <f>IF(AJ8&lt;&gt;"",VLOOKUP(AJ8,MLT_DataList!$D$103:$E$152,2,FALSE),"")</f>
        <v/>
      </c>
      <c r="AL8" s="6"/>
      <c r="AM8" s="10"/>
      <c r="AN8" s="10"/>
      <c r="AO8" s="10" t="str">
        <f t="shared" si="16"/>
        <v/>
      </c>
      <c r="AP8" s="10" t="str">
        <f t="shared" si="17"/>
        <v/>
      </c>
      <c r="AQ8" s="10" t="str">
        <f t="shared" si="18"/>
        <v/>
      </c>
      <c r="AR8" s="10"/>
      <c r="AS8" s="10" t="str">
        <f t="shared" si="19"/>
        <v/>
      </c>
      <c r="AT8" s="10" t="str">
        <f t="shared" si="20"/>
        <v/>
      </c>
      <c r="AU8" s="10"/>
      <c r="AV8" s="6" t="str">
        <f>IF(AU8&lt;&gt;"",VLOOKUP(AU8,MLT_DataList!$D$103:$E$152,2,FALSE),"")</f>
        <v/>
      </c>
      <c r="AW8" s="6"/>
      <c r="AX8" s="10"/>
      <c r="AY8" s="10"/>
      <c r="AZ8" s="10" t="str">
        <f t="shared" si="21"/>
        <v/>
      </c>
      <c r="BA8" s="10" t="str">
        <f t="shared" si="22"/>
        <v/>
      </c>
      <c r="BB8" s="10" t="str">
        <f t="shared" si="23"/>
        <v/>
      </c>
      <c r="BC8" s="10"/>
      <c r="BD8" s="10" t="str">
        <f t="shared" si="24"/>
        <v/>
      </c>
      <c r="BE8" s="10" t="str">
        <f t="shared" si="25"/>
        <v/>
      </c>
      <c r="BF8" s="10"/>
      <c r="BG8" s="6" t="str">
        <f>IF(BF8&lt;&gt;"",VLOOKUP(BF8,MLT_DataList!$D$103:$E$152,2,FALSE),"")</f>
        <v/>
      </c>
      <c r="BH8" s="6"/>
      <c r="BI8" s="10"/>
      <c r="BJ8" s="10"/>
      <c r="BK8" s="10" t="str">
        <f t="shared" si="26"/>
        <v/>
      </c>
      <c r="BL8" s="10" t="str">
        <f t="shared" si="27"/>
        <v/>
      </c>
      <c r="BM8" s="10" t="str">
        <f t="shared" si="28"/>
        <v/>
      </c>
      <c r="BN8" s="10"/>
      <c r="BO8" s="10" t="str">
        <f t="shared" si="29"/>
        <v/>
      </c>
      <c r="BP8" s="10" t="str">
        <f t="shared" si="30"/>
        <v/>
      </c>
      <c r="BQ8" s="10"/>
      <c r="BR8" s="6" t="str">
        <f>IF(BQ8&lt;&gt;"",VLOOKUP(BQ8,MLT_DataList!$D$103:$E$152,2,FALSE),"")</f>
        <v/>
      </c>
      <c r="BS8" s="6"/>
      <c r="BT8" s="10"/>
      <c r="BU8" s="10"/>
      <c r="BV8" s="10" t="str">
        <f t="shared" si="31"/>
        <v/>
      </c>
      <c r="BW8" s="10" t="str">
        <f t="shared" si="32"/>
        <v/>
      </c>
      <c r="BX8" s="10" t="str">
        <f t="shared" si="33"/>
        <v/>
      </c>
      <c r="BY8" s="10"/>
      <c r="BZ8" s="10" t="str">
        <f t="shared" si="34"/>
        <v/>
      </c>
      <c r="CA8" s="10" t="str">
        <f t="shared" si="35"/>
        <v/>
      </c>
      <c r="CB8" s="10"/>
      <c r="CC8" s="6" t="str">
        <f>IF(CB8&lt;&gt;"",VLOOKUP(CB8,MLT_DataList!$D$103:$E$152,2,FALSE),"")</f>
        <v/>
      </c>
    </row>
    <row r="9" spans="1:81" x14ac:dyDescent="0.15">
      <c r="A9" s="10">
        <v>8</v>
      </c>
      <c r="B9" s="10"/>
      <c r="C9" s="10"/>
      <c r="D9" s="10"/>
      <c r="E9" s="10" t="str">
        <f t="shared" si="0"/>
        <v/>
      </c>
      <c r="F9" s="10" t="str">
        <f t="shared" si="1"/>
        <v/>
      </c>
      <c r="G9" s="10" t="str">
        <f t="shared" si="2"/>
        <v/>
      </c>
      <c r="H9" s="10"/>
      <c r="I9" s="6" t="str">
        <f t="shared" si="3"/>
        <v/>
      </c>
      <c r="J9" s="10" t="str">
        <f t="shared" si="4"/>
        <v/>
      </c>
      <c r="K9" s="10"/>
      <c r="L9" s="10"/>
      <c r="M9" s="10"/>
      <c r="N9" s="10"/>
      <c r="O9" s="10" t="str">
        <f t="shared" si="5"/>
        <v/>
      </c>
      <c r="P9" s="10"/>
      <c r="Q9" s="10"/>
      <c r="R9" s="10"/>
      <c r="S9" s="10" t="str">
        <f t="shared" si="6"/>
        <v/>
      </c>
      <c r="T9" s="10" t="str">
        <f t="shared" si="7"/>
        <v/>
      </c>
      <c r="U9" s="10" t="str">
        <f t="shared" si="8"/>
        <v/>
      </c>
      <c r="V9" s="10"/>
      <c r="W9" s="10" t="str">
        <f t="shared" si="9"/>
        <v/>
      </c>
      <c r="X9" s="10" t="str">
        <f t="shared" si="10"/>
        <v/>
      </c>
      <c r="Y9" s="10"/>
      <c r="Z9" s="6" t="str">
        <f>IF(Y9&lt;&gt;"",VLOOKUP(Y9,MLT_DataList!$D$103:$E$152,2,FALSE),"")</f>
        <v/>
      </c>
      <c r="AA9" s="6"/>
      <c r="AB9" s="10"/>
      <c r="AC9" s="10"/>
      <c r="AD9" s="10" t="str">
        <f t="shared" si="11"/>
        <v/>
      </c>
      <c r="AE9" s="10" t="str">
        <f t="shared" si="12"/>
        <v/>
      </c>
      <c r="AF9" s="10" t="str">
        <f t="shared" si="13"/>
        <v/>
      </c>
      <c r="AG9" s="10"/>
      <c r="AH9" s="10" t="str">
        <f t="shared" si="14"/>
        <v/>
      </c>
      <c r="AI9" s="10" t="str">
        <f t="shared" si="15"/>
        <v/>
      </c>
      <c r="AJ9" s="10"/>
      <c r="AK9" s="6" t="str">
        <f>IF(AJ9&lt;&gt;"",VLOOKUP(AJ9,MLT_DataList!$D$103:$E$152,2,FALSE),"")</f>
        <v/>
      </c>
      <c r="AL9" s="6"/>
      <c r="AM9" s="10"/>
      <c r="AN9" s="10"/>
      <c r="AO9" s="10" t="str">
        <f t="shared" si="16"/>
        <v/>
      </c>
      <c r="AP9" s="10" t="str">
        <f t="shared" si="17"/>
        <v/>
      </c>
      <c r="AQ9" s="10" t="str">
        <f t="shared" si="18"/>
        <v/>
      </c>
      <c r="AR9" s="10"/>
      <c r="AS9" s="10" t="str">
        <f t="shared" si="19"/>
        <v/>
      </c>
      <c r="AT9" s="10" t="str">
        <f t="shared" si="20"/>
        <v/>
      </c>
      <c r="AU9" s="10"/>
      <c r="AV9" s="6" t="str">
        <f>IF(AU9&lt;&gt;"",VLOOKUP(AU9,MLT_DataList!$D$103:$E$152,2,FALSE),"")</f>
        <v/>
      </c>
      <c r="AW9" s="6"/>
      <c r="AX9" s="10"/>
      <c r="AY9" s="10"/>
      <c r="AZ9" s="10" t="str">
        <f t="shared" si="21"/>
        <v/>
      </c>
      <c r="BA9" s="10" t="str">
        <f t="shared" si="22"/>
        <v/>
      </c>
      <c r="BB9" s="10" t="str">
        <f t="shared" si="23"/>
        <v/>
      </c>
      <c r="BC9" s="10"/>
      <c r="BD9" s="10" t="str">
        <f t="shared" si="24"/>
        <v/>
      </c>
      <c r="BE9" s="10" t="str">
        <f t="shared" si="25"/>
        <v/>
      </c>
      <c r="BF9" s="10"/>
      <c r="BG9" s="6" t="str">
        <f>IF(BF9&lt;&gt;"",VLOOKUP(BF9,MLT_DataList!$D$103:$E$152,2,FALSE),"")</f>
        <v/>
      </c>
      <c r="BH9" s="6"/>
      <c r="BI9" s="10"/>
      <c r="BJ9" s="10"/>
      <c r="BK9" s="10" t="str">
        <f t="shared" si="26"/>
        <v/>
      </c>
      <c r="BL9" s="10" t="str">
        <f t="shared" si="27"/>
        <v/>
      </c>
      <c r="BM9" s="10" t="str">
        <f t="shared" si="28"/>
        <v/>
      </c>
      <c r="BN9" s="10"/>
      <c r="BO9" s="10" t="str">
        <f t="shared" si="29"/>
        <v/>
      </c>
      <c r="BP9" s="10" t="str">
        <f t="shared" si="30"/>
        <v/>
      </c>
      <c r="BQ9" s="10"/>
      <c r="BR9" s="6" t="str">
        <f>IF(BQ9&lt;&gt;"",VLOOKUP(BQ9,MLT_DataList!$D$103:$E$152,2,FALSE),"")</f>
        <v/>
      </c>
      <c r="BS9" s="6"/>
      <c r="BT9" s="10"/>
      <c r="BU9" s="10"/>
      <c r="BV9" s="10" t="str">
        <f t="shared" si="31"/>
        <v/>
      </c>
      <c r="BW9" s="10" t="str">
        <f t="shared" si="32"/>
        <v/>
      </c>
      <c r="BX9" s="10" t="str">
        <f t="shared" si="33"/>
        <v/>
      </c>
      <c r="BY9" s="10"/>
      <c r="BZ9" s="10" t="str">
        <f t="shared" si="34"/>
        <v/>
      </c>
      <c r="CA9" s="10" t="str">
        <f t="shared" si="35"/>
        <v/>
      </c>
      <c r="CB9" s="10"/>
      <c r="CC9" s="6" t="str">
        <f>IF(CB9&lt;&gt;"",VLOOKUP(CB9,MLT_DataList!$D$103:$E$152,2,FALSE),"")</f>
        <v/>
      </c>
    </row>
    <row r="10" spans="1:81" x14ac:dyDescent="0.15">
      <c r="A10" s="10">
        <v>9</v>
      </c>
      <c r="B10" s="10"/>
      <c r="C10" s="10"/>
      <c r="D10" s="10"/>
      <c r="E10" s="10" t="str">
        <f t="shared" si="0"/>
        <v/>
      </c>
      <c r="F10" s="10" t="str">
        <f t="shared" si="1"/>
        <v/>
      </c>
      <c r="G10" s="10" t="str">
        <f t="shared" si="2"/>
        <v/>
      </c>
      <c r="H10" s="10"/>
      <c r="I10" s="6" t="str">
        <f t="shared" si="3"/>
        <v/>
      </c>
      <c r="J10" s="10" t="str">
        <f t="shared" si="4"/>
        <v/>
      </c>
      <c r="K10" s="10"/>
      <c r="L10" s="10"/>
      <c r="M10" s="10"/>
      <c r="N10" s="10"/>
      <c r="O10" s="10" t="str">
        <f t="shared" si="5"/>
        <v/>
      </c>
      <c r="P10" s="10"/>
      <c r="Q10" s="10"/>
      <c r="R10" s="10"/>
      <c r="S10" s="10" t="str">
        <f t="shared" si="6"/>
        <v/>
      </c>
      <c r="T10" s="10" t="str">
        <f t="shared" si="7"/>
        <v/>
      </c>
      <c r="U10" s="10" t="str">
        <f t="shared" si="8"/>
        <v/>
      </c>
      <c r="V10" s="10"/>
      <c r="W10" s="10" t="str">
        <f t="shared" si="9"/>
        <v/>
      </c>
      <c r="X10" s="10" t="str">
        <f t="shared" si="10"/>
        <v/>
      </c>
      <c r="Y10" s="10"/>
      <c r="Z10" s="6" t="str">
        <f>IF(Y10&lt;&gt;"",VLOOKUP(Y10,MLT_DataList!$D$103:$E$152,2,FALSE),"")</f>
        <v/>
      </c>
      <c r="AA10" s="6"/>
      <c r="AB10" s="10"/>
      <c r="AC10" s="10"/>
      <c r="AD10" s="10" t="str">
        <f t="shared" si="11"/>
        <v/>
      </c>
      <c r="AE10" s="10" t="str">
        <f t="shared" si="12"/>
        <v/>
      </c>
      <c r="AF10" s="10" t="str">
        <f t="shared" si="13"/>
        <v/>
      </c>
      <c r="AG10" s="10"/>
      <c r="AH10" s="10" t="str">
        <f t="shared" si="14"/>
        <v/>
      </c>
      <c r="AI10" s="10" t="str">
        <f t="shared" si="15"/>
        <v/>
      </c>
      <c r="AJ10" s="10"/>
      <c r="AK10" s="6" t="str">
        <f>IF(AJ10&lt;&gt;"",VLOOKUP(AJ10,MLT_DataList!$D$103:$E$152,2,FALSE),"")</f>
        <v/>
      </c>
      <c r="AL10" s="6"/>
      <c r="AM10" s="10"/>
      <c r="AN10" s="10"/>
      <c r="AO10" s="10" t="str">
        <f t="shared" si="16"/>
        <v/>
      </c>
      <c r="AP10" s="10" t="str">
        <f t="shared" si="17"/>
        <v/>
      </c>
      <c r="AQ10" s="10" t="str">
        <f t="shared" si="18"/>
        <v/>
      </c>
      <c r="AR10" s="10"/>
      <c r="AS10" s="10" t="str">
        <f t="shared" si="19"/>
        <v/>
      </c>
      <c r="AT10" s="10" t="str">
        <f t="shared" si="20"/>
        <v/>
      </c>
      <c r="AU10" s="10"/>
      <c r="AV10" s="6" t="str">
        <f>IF(AU10&lt;&gt;"",VLOOKUP(AU10,MLT_DataList!$D$103:$E$152,2,FALSE),"")</f>
        <v/>
      </c>
      <c r="AW10" s="6"/>
      <c r="AX10" s="10"/>
      <c r="AY10" s="10"/>
      <c r="AZ10" s="10" t="str">
        <f t="shared" si="21"/>
        <v/>
      </c>
      <c r="BA10" s="10" t="str">
        <f t="shared" si="22"/>
        <v/>
      </c>
      <c r="BB10" s="10" t="str">
        <f t="shared" si="23"/>
        <v/>
      </c>
      <c r="BC10" s="10"/>
      <c r="BD10" s="10" t="str">
        <f t="shared" si="24"/>
        <v/>
      </c>
      <c r="BE10" s="10" t="str">
        <f t="shared" si="25"/>
        <v/>
      </c>
      <c r="BF10" s="10"/>
      <c r="BG10" s="6" t="str">
        <f>IF(BF10&lt;&gt;"",VLOOKUP(BF10,MLT_DataList!$D$103:$E$152,2,FALSE),"")</f>
        <v/>
      </c>
      <c r="BH10" s="6"/>
      <c r="BI10" s="10"/>
      <c r="BJ10" s="10"/>
      <c r="BK10" s="10" t="str">
        <f t="shared" si="26"/>
        <v/>
      </c>
      <c r="BL10" s="10" t="str">
        <f t="shared" si="27"/>
        <v/>
      </c>
      <c r="BM10" s="10" t="str">
        <f t="shared" si="28"/>
        <v/>
      </c>
      <c r="BN10" s="10"/>
      <c r="BO10" s="10" t="str">
        <f t="shared" si="29"/>
        <v/>
      </c>
      <c r="BP10" s="10" t="str">
        <f t="shared" si="30"/>
        <v/>
      </c>
      <c r="BQ10" s="10"/>
      <c r="BR10" s="6" t="str">
        <f>IF(BQ10&lt;&gt;"",VLOOKUP(BQ10,MLT_DataList!$D$103:$E$152,2,FALSE),"")</f>
        <v/>
      </c>
      <c r="BS10" s="6"/>
      <c r="BT10" s="10"/>
      <c r="BU10" s="10"/>
      <c r="BV10" s="10" t="str">
        <f t="shared" si="31"/>
        <v/>
      </c>
      <c r="BW10" s="10" t="str">
        <f t="shared" si="32"/>
        <v/>
      </c>
      <c r="BX10" s="10" t="str">
        <f t="shared" si="33"/>
        <v/>
      </c>
      <c r="BY10" s="10"/>
      <c r="BZ10" s="10" t="str">
        <f t="shared" si="34"/>
        <v/>
      </c>
      <c r="CA10" s="10" t="str">
        <f t="shared" si="35"/>
        <v/>
      </c>
      <c r="CB10" s="10"/>
      <c r="CC10" s="6" t="str">
        <f>IF(CB10&lt;&gt;"",VLOOKUP(CB10,MLT_DataList!$D$103:$E$152,2,FALSE),"")</f>
        <v/>
      </c>
    </row>
    <row r="11" spans="1:81" x14ac:dyDescent="0.15">
      <c r="A11" s="10">
        <v>10</v>
      </c>
      <c r="B11" s="10"/>
      <c r="C11" s="10"/>
      <c r="D11" s="10"/>
      <c r="E11" s="10" t="str">
        <f t="shared" si="0"/>
        <v/>
      </c>
      <c r="F11" s="10" t="str">
        <f t="shared" si="1"/>
        <v/>
      </c>
      <c r="G11" s="10" t="str">
        <f t="shared" si="2"/>
        <v/>
      </c>
      <c r="H11" s="10"/>
      <c r="I11" s="6" t="str">
        <f t="shared" si="3"/>
        <v/>
      </c>
      <c r="J11" s="10" t="str">
        <f t="shared" si="4"/>
        <v/>
      </c>
      <c r="K11" s="10"/>
      <c r="L11" s="10"/>
      <c r="M11" s="10"/>
      <c r="N11" s="10"/>
      <c r="O11" s="10" t="str">
        <f t="shared" si="5"/>
        <v/>
      </c>
      <c r="P11" s="10"/>
      <c r="Q11" s="10"/>
      <c r="R11" s="10"/>
      <c r="S11" s="10" t="str">
        <f t="shared" si="6"/>
        <v/>
      </c>
      <c r="T11" s="10" t="str">
        <f t="shared" si="7"/>
        <v/>
      </c>
      <c r="U11" s="10" t="str">
        <f t="shared" si="8"/>
        <v/>
      </c>
      <c r="V11" s="10"/>
      <c r="W11" s="10" t="str">
        <f t="shared" si="9"/>
        <v/>
      </c>
      <c r="X11" s="10" t="str">
        <f t="shared" si="10"/>
        <v/>
      </c>
      <c r="Y11" s="10"/>
      <c r="Z11" s="6" t="str">
        <f>IF(Y11&lt;&gt;"",VLOOKUP(Y11,MLT_DataList!$D$103:$E$152,2,FALSE),"")</f>
        <v/>
      </c>
      <c r="AA11" s="6"/>
      <c r="AB11" s="10"/>
      <c r="AC11" s="10"/>
      <c r="AD11" s="10" t="str">
        <f t="shared" si="11"/>
        <v/>
      </c>
      <c r="AE11" s="10" t="str">
        <f t="shared" si="12"/>
        <v/>
      </c>
      <c r="AF11" s="10" t="str">
        <f t="shared" si="13"/>
        <v/>
      </c>
      <c r="AG11" s="10"/>
      <c r="AH11" s="10" t="str">
        <f t="shared" si="14"/>
        <v/>
      </c>
      <c r="AI11" s="10" t="str">
        <f t="shared" si="15"/>
        <v/>
      </c>
      <c r="AJ11" s="10"/>
      <c r="AK11" s="6" t="str">
        <f>IF(AJ11&lt;&gt;"",VLOOKUP(AJ11,MLT_DataList!$D$103:$E$152,2,FALSE),"")</f>
        <v/>
      </c>
      <c r="AL11" s="6"/>
      <c r="AM11" s="10"/>
      <c r="AN11" s="10"/>
      <c r="AO11" s="10" t="str">
        <f t="shared" si="16"/>
        <v/>
      </c>
      <c r="AP11" s="10" t="str">
        <f t="shared" si="17"/>
        <v/>
      </c>
      <c r="AQ11" s="10" t="str">
        <f t="shared" si="18"/>
        <v/>
      </c>
      <c r="AR11" s="10"/>
      <c r="AS11" s="10" t="str">
        <f t="shared" si="19"/>
        <v/>
      </c>
      <c r="AT11" s="10" t="str">
        <f t="shared" si="20"/>
        <v/>
      </c>
      <c r="AU11" s="10"/>
      <c r="AV11" s="6" t="str">
        <f>IF(AU11&lt;&gt;"",VLOOKUP(AU11,MLT_DataList!$D$103:$E$152,2,FALSE),"")</f>
        <v/>
      </c>
      <c r="AW11" s="6"/>
      <c r="AX11" s="10"/>
      <c r="AY11" s="10"/>
      <c r="AZ11" s="10" t="str">
        <f t="shared" si="21"/>
        <v/>
      </c>
      <c r="BA11" s="10" t="str">
        <f t="shared" si="22"/>
        <v/>
      </c>
      <c r="BB11" s="10" t="str">
        <f t="shared" si="23"/>
        <v/>
      </c>
      <c r="BC11" s="10"/>
      <c r="BD11" s="10" t="str">
        <f t="shared" si="24"/>
        <v/>
      </c>
      <c r="BE11" s="10" t="str">
        <f t="shared" si="25"/>
        <v/>
      </c>
      <c r="BF11" s="10"/>
      <c r="BG11" s="6" t="str">
        <f>IF(BF11&lt;&gt;"",VLOOKUP(BF11,MLT_DataList!$D$103:$E$152,2,FALSE),"")</f>
        <v/>
      </c>
      <c r="BH11" s="6"/>
      <c r="BI11" s="10"/>
      <c r="BJ11" s="10"/>
      <c r="BK11" s="10" t="str">
        <f t="shared" si="26"/>
        <v/>
      </c>
      <c r="BL11" s="10" t="str">
        <f t="shared" si="27"/>
        <v/>
      </c>
      <c r="BM11" s="10" t="str">
        <f t="shared" si="28"/>
        <v/>
      </c>
      <c r="BN11" s="10"/>
      <c r="BO11" s="10" t="str">
        <f t="shared" si="29"/>
        <v/>
      </c>
      <c r="BP11" s="10" t="str">
        <f t="shared" si="30"/>
        <v/>
      </c>
      <c r="BQ11" s="10"/>
      <c r="BR11" s="6" t="str">
        <f>IF(BQ11&lt;&gt;"",VLOOKUP(BQ11,MLT_DataList!$D$103:$E$152,2,FALSE),"")</f>
        <v/>
      </c>
      <c r="BS11" s="6"/>
      <c r="BT11" s="10"/>
      <c r="BU11" s="10"/>
      <c r="BV11" s="10" t="str">
        <f t="shared" si="31"/>
        <v/>
      </c>
      <c r="BW11" s="10" t="str">
        <f t="shared" si="32"/>
        <v/>
      </c>
      <c r="BX11" s="10" t="str">
        <f t="shared" si="33"/>
        <v/>
      </c>
      <c r="BY11" s="10"/>
      <c r="BZ11" s="10" t="str">
        <f t="shared" si="34"/>
        <v/>
      </c>
      <c r="CA11" s="10" t="str">
        <f t="shared" si="35"/>
        <v/>
      </c>
      <c r="CB11" s="10"/>
      <c r="CC11" s="6" t="str">
        <f>IF(CB11&lt;&gt;"",VLOOKUP(CB11,MLT_DataList!$D$103:$E$152,2,FALSE),"")</f>
        <v/>
      </c>
    </row>
    <row r="12" spans="1:81" x14ac:dyDescent="0.15">
      <c r="A12" s="10">
        <v>11</v>
      </c>
      <c r="B12" s="10"/>
      <c r="C12" s="10"/>
      <c r="D12" s="10"/>
      <c r="E12" s="10" t="str">
        <f t="shared" si="0"/>
        <v/>
      </c>
      <c r="F12" s="10" t="str">
        <f t="shared" si="1"/>
        <v/>
      </c>
      <c r="G12" s="10" t="str">
        <f t="shared" si="2"/>
        <v/>
      </c>
      <c r="H12" s="10"/>
      <c r="I12" s="6" t="str">
        <f t="shared" si="3"/>
        <v/>
      </c>
      <c r="J12" s="10" t="str">
        <f t="shared" si="4"/>
        <v/>
      </c>
      <c r="K12" s="10"/>
      <c r="L12" s="10"/>
      <c r="M12" s="10"/>
      <c r="N12" s="10"/>
      <c r="O12" s="10" t="str">
        <f t="shared" si="5"/>
        <v/>
      </c>
      <c r="P12" s="10"/>
      <c r="Q12" s="10"/>
      <c r="R12" s="10"/>
      <c r="S12" s="10" t="str">
        <f t="shared" si="6"/>
        <v/>
      </c>
      <c r="T12" s="10" t="str">
        <f t="shared" si="7"/>
        <v/>
      </c>
      <c r="U12" s="10" t="str">
        <f t="shared" si="8"/>
        <v/>
      </c>
      <c r="V12" s="10"/>
      <c r="W12" s="10" t="str">
        <f t="shared" si="9"/>
        <v/>
      </c>
      <c r="X12" s="10" t="str">
        <f t="shared" si="10"/>
        <v/>
      </c>
      <c r="Y12" s="10"/>
      <c r="Z12" s="6" t="str">
        <f>IF(Y12&lt;&gt;"",VLOOKUP(Y12,MLT_DataList!$D$103:$E$152,2,FALSE),"")</f>
        <v/>
      </c>
      <c r="AA12" s="6"/>
      <c r="AB12" s="10"/>
      <c r="AC12" s="10"/>
      <c r="AD12" s="10" t="str">
        <f t="shared" si="11"/>
        <v/>
      </c>
      <c r="AE12" s="10" t="str">
        <f t="shared" si="12"/>
        <v/>
      </c>
      <c r="AF12" s="10" t="str">
        <f t="shared" si="13"/>
        <v/>
      </c>
      <c r="AG12" s="10"/>
      <c r="AH12" s="10" t="str">
        <f t="shared" si="14"/>
        <v/>
      </c>
      <c r="AI12" s="10" t="str">
        <f t="shared" si="15"/>
        <v/>
      </c>
      <c r="AJ12" s="10"/>
      <c r="AK12" s="6" t="str">
        <f>IF(AJ12&lt;&gt;"",VLOOKUP(AJ12,MLT_DataList!$D$103:$E$152,2,FALSE),"")</f>
        <v/>
      </c>
      <c r="AL12" s="6"/>
      <c r="AM12" s="10"/>
      <c r="AN12" s="10"/>
      <c r="AO12" s="10" t="str">
        <f t="shared" si="16"/>
        <v/>
      </c>
      <c r="AP12" s="10" t="str">
        <f t="shared" si="17"/>
        <v/>
      </c>
      <c r="AQ12" s="10" t="str">
        <f t="shared" si="18"/>
        <v/>
      </c>
      <c r="AR12" s="10"/>
      <c r="AS12" s="10" t="str">
        <f t="shared" si="19"/>
        <v/>
      </c>
      <c r="AT12" s="10" t="str">
        <f t="shared" si="20"/>
        <v/>
      </c>
      <c r="AU12" s="10"/>
      <c r="AV12" s="6" t="str">
        <f>IF(AU12&lt;&gt;"",VLOOKUP(AU12,MLT_DataList!$D$103:$E$152,2,FALSE),"")</f>
        <v/>
      </c>
      <c r="AW12" s="6"/>
      <c r="AX12" s="10"/>
      <c r="AY12" s="10"/>
      <c r="AZ12" s="10" t="str">
        <f t="shared" si="21"/>
        <v/>
      </c>
      <c r="BA12" s="10" t="str">
        <f t="shared" si="22"/>
        <v/>
      </c>
      <c r="BB12" s="10" t="str">
        <f t="shared" si="23"/>
        <v/>
      </c>
      <c r="BC12" s="10"/>
      <c r="BD12" s="10" t="str">
        <f t="shared" si="24"/>
        <v/>
      </c>
      <c r="BE12" s="10" t="str">
        <f t="shared" si="25"/>
        <v/>
      </c>
      <c r="BF12" s="10"/>
      <c r="BG12" s="6" t="str">
        <f>IF(BF12&lt;&gt;"",VLOOKUP(BF12,MLT_DataList!$D$103:$E$152,2,FALSE),"")</f>
        <v/>
      </c>
      <c r="BH12" s="6"/>
      <c r="BI12" s="10"/>
      <c r="BJ12" s="10"/>
      <c r="BK12" s="10" t="str">
        <f t="shared" si="26"/>
        <v/>
      </c>
      <c r="BL12" s="10" t="str">
        <f t="shared" si="27"/>
        <v/>
      </c>
      <c r="BM12" s="10" t="str">
        <f t="shared" si="28"/>
        <v/>
      </c>
      <c r="BN12" s="10"/>
      <c r="BO12" s="10" t="str">
        <f t="shared" si="29"/>
        <v/>
      </c>
      <c r="BP12" s="10" t="str">
        <f t="shared" si="30"/>
        <v/>
      </c>
      <c r="BQ12" s="10"/>
      <c r="BR12" s="6" t="str">
        <f>IF(BQ12&lt;&gt;"",VLOOKUP(BQ12,MLT_DataList!$D$103:$E$152,2,FALSE),"")</f>
        <v/>
      </c>
      <c r="BS12" s="6"/>
      <c r="BT12" s="10"/>
      <c r="BU12" s="10"/>
      <c r="BV12" s="10" t="str">
        <f t="shared" si="31"/>
        <v/>
      </c>
      <c r="BW12" s="10" t="str">
        <f t="shared" si="32"/>
        <v/>
      </c>
      <c r="BX12" s="10" t="str">
        <f t="shared" si="33"/>
        <v/>
      </c>
      <c r="BY12" s="10"/>
      <c r="BZ12" s="10" t="str">
        <f t="shared" si="34"/>
        <v/>
      </c>
      <c r="CA12" s="10" t="str">
        <f t="shared" si="35"/>
        <v/>
      </c>
      <c r="CB12" s="10"/>
      <c r="CC12" s="6" t="str">
        <f>IF(CB12&lt;&gt;"",VLOOKUP(CB12,MLT_DataList!$D$103:$E$152,2,FALSE),"")</f>
        <v/>
      </c>
    </row>
    <row r="13" spans="1:81" x14ac:dyDescent="0.15">
      <c r="A13" s="10">
        <v>12</v>
      </c>
      <c r="B13" s="10"/>
      <c r="C13" s="10"/>
      <c r="D13" s="10"/>
      <c r="E13" s="10" t="str">
        <f t="shared" si="0"/>
        <v/>
      </c>
      <c r="F13" s="10" t="str">
        <f t="shared" si="1"/>
        <v/>
      </c>
      <c r="G13" s="10" t="str">
        <f t="shared" si="2"/>
        <v/>
      </c>
      <c r="H13" s="10"/>
      <c r="I13" s="6" t="str">
        <f t="shared" si="3"/>
        <v/>
      </c>
      <c r="J13" s="10" t="str">
        <f t="shared" si="4"/>
        <v/>
      </c>
      <c r="K13" s="10"/>
      <c r="L13" s="10"/>
      <c r="M13" s="10"/>
      <c r="N13" s="10"/>
      <c r="O13" s="10" t="str">
        <f t="shared" si="5"/>
        <v/>
      </c>
      <c r="P13" s="10"/>
      <c r="Q13" s="10"/>
      <c r="R13" s="10"/>
      <c r="S13" s="10" t="str">
        <f t="shared" si="6"/>
        <v/>
      </c>
      <c r="T13" s="10" t="str">
        <f t="shared" si="7"/>
        <v/>
      </c>
      <c r="U13" s="10" t="str">
        <f t="shared" si="8"/>
        <v/>
      </c>
      <c r="V13" s="10"/>
      <c r="W13" s="10" t="str">
        <f t="shared" si="9"/>
        <v/>
      </c>
      <c r="X13" s="10" t="str">
        <f t="shared" si="10"/>
        <v/>
      </c>
      <c r="Y13" s="10"/>
      <c r="Z13" s="6" t="str">
        <f>IF(Y13&lt;&gt;"",VLOOKUP(Y13,MLT_DataList!$D$103:$E$152,2,FALSE),"")</f>
        <v/>
      </c>
      <c r="AA13" s="6"/>
      <c r="AB13" s="10"/>
      <c r="AC13" s="10"/>
      <c r="AD13" s="10" t="str">
        <f t="shared" si="11"/>
        <v/>
      </c>
      <c r="AE13" s="10" t="str">
        <f t="shared" si="12"/>
        <v/>
      </c>
      <c r="AF13" s="10" t="str">
        <f t="shared" si="13"/>
        <v/>
      </c>
      <c r="AG13" s="10"/>
      <c r="AH13" s="10" t="str">
        <f t="shared" si="14"/>
        <v/>
      </c>
      <c r="AI13" s="10" t="str">
        <f t="shared" si="15"/>
        <v/>
      </c>
      <c r="AJ13" s="10"/>
      <c r="AK13" s="6" t="str">
        <f>IF(AJ13&lt;&gt;"",VLOOKUP(AJ13,MLT_DataList!$D$103:$E$152,2,FALSE),"")</f>
        <v/>
      </c>
      <c r="AL13" s="6"/>
      <c r="AM13" s="10"/>
      <c r="AN13" s="10"/>
      <c r="AO13" s="10" t="str">
        <f t="shared" si="16"/>
        <v/>
      </c>
      <c r="AP13" s="10" t="str">
        <f t="shared" si="17"/>
        <v/>
      </c>
      <c r="AQ13" s="10" t="str">
        <f t="shared" si="18"/>
        <v/>
      </c>
      <c r="AR13" s="10"/>
      <c r="AS13" s="10" t="str">
        <f t="shared" si="19"/>
        <v/>
      </c>
      <c r="AT13" s="10" t="str">
        <f t="shared" si="20"/>
        <v/>
      </c>
      <c r="AU13" s="10"/>
      <c r="AV13" s="6" t="str">
        <f>IF(AU13&lt;&gt;"",VLOOKUP(AU13,MLT_DataList!$D$103:$E$152,2,FALSE),"")</f>
        <v/>
      </c>
      <c r="AW13" s="6"/>
      <c r="AX13" s="10"/>
      <c r="AY13" s="10"/>
      <c r="AZ13" s="10" t="str">
        <f t="shared" si="21"/>
        <v/>
      </c>
      <c r="BA13" s="10" t="str">
        <f t="shared" si="22"/>
        <v/>
      </c>
      <c r="BB13" s="10" t="str">
        <f t="shared" si="23"/>
        <v/>
      </c>
      <c r="BC13" s="10"/>
      <c r="BD13" s="10" t="str">
        <f t="shared" si="24"/>
        <v/>
      </c>
      <c r="BE13" s="10" t="str">
        <f t="shared" si="25"/>
        <v/>
      </c>
      <c r="BF13" s="10"/>
      <c r="BG13" s="6" t="str">
        <f>IF(BF13&lt;&gt;"",VLOOKUP(BF13,MLT_DataList!$D$103:$E$152,2,FALSE),"")</f>
        <v/>
      </c>
      <c r="BH13" s="6"/>
      <c r="BI13" s="10"/>
      <c r="BJ13" s="10"/>
      <c r="BK13" s="10" t="str">
        <f t="shared" si="26"/>
        <v/>
      </c>
      <c r="BL13" s="10" t="str">
        <f t="shared" si="27"/>
        <v/>
      </c>
      <c r="BM13" s="10" t="str">
        <f t="shared" si="28"/>
        <v/>
      </c>
      <c r="BN13" s="10"/>
      <c r="BO13" s="10" t="str">
        <f t="shared" si="29"/>
        <v/>
      </c>
      <c r="BP13" s="10" t="str">
        <f t="shared" si="30"/>
        <v/>
      </c>
      <c r="BQ13" s="10"/>
      <c r="BR13" s="6" t="str">
        <f>IF(BQ13&lt;&gt;"",VLOOKUP(BQ13,MLT_DataList!$D$103:$E$152,2,FALSE),"")</f>
        <v/>
      </c>
      <c r="BS13" s="6"/>
      <c r="BT13" s="10"/>
      <c r="BU13" s="10"/>
      <c r="BV13" s="10" t="str">
        <f t="shared" si="31"/>
        <v/>
      </c>
      <c r="BW13" s="10" t="str">
        <f t="shared" si="32"/>
        <v/>
      </c>
      <c r="BX13" s="10" t="str">
        <f t="shared" si="33"/>
        <v/>
      </c>
      <c r="BY13" s="10"/>
      <c r="BZ13" s="10" t="str">
        <f t="shared" si="34"/>
        <v/>
      </c>
      <c r="CA13" s="10" t="str">
        <f t="shared" si="35"/>
        <v/>
      </c>
      <c r="CB13" s="10"/>
      <c r="CC13" s="6" t="str">
        <f>IF(CB13&lt;&gt;"",VLOOKUP(CB13,MLT_DataList!$D$103:$E$152,2,FALSE),"")</f>
        <v/>
      </c>
    </row>
    <row r="14" spans="1:81" x14ac:dyDescent="0.15">
      <c r="A14" s="10">
        <v>13</v>
      </c>
      <c r="B14" s="10"/>
      <c r="C14" s="10"/>
      <c r="D14" s="10"/>
      <c r="E14" s="10" t="str">
        <f t="shared" si="0"/>
        <v/>
      </c>
      <c r="F14" s="10" t="str">
        <f t="shared" si="1"/>
        <v/>
      </c>
      <c r="G14" s="10" t="str">
        <f t="shared" si="2"/>
        <v/>
      </c>
      <c r="H14" s="10"/>
      <c r="I14" s="6" t="str">
        <f t="shared" si="3"/>
        <v/>
      </c>
      <c r="J14" s="10" t="str">
        <f t="shared" si="4"/>
        <v/>
      </c>
      <c r="K14" s="10"/>
      <c r="L14" s="10"/>
      <c r="M14" s="10"/>
      <c r="N14" s="10"/>
      <c r="O14" s="10" t="str">
        <f t="shared" si="5"/>
        <v/>
      </c>
      <c r="P14" s="10"/>
      <c r="Q14" s="10"/>
      <c r="R14" s="10"/>
      <c r="S14" s="10" t="str">
        <f t="shared" si="6"/>
        <v/>
      </c>
      <c r="T14" s="10" t="str">
        <f t="shared" si="7"/>
        <v/>
      </c>
      <c r="U14" s="10" t="str">
        <f t="shared" si="8"/>
        <v/>
      </c>
      <c r="V14" s="10"/>
      <c r="W14" s="10" t="str">
        <f t="shared" si="9"/>
        <v/>
      </c>
      <c r="X14" s="10" t="str">
        <f t="shared" si="10"/>
        <v/>
      </c>
      <c r="Y14" s="10"/>
      <c r="Z14" s="6" t="str">
        <f>IF(Y14&lt;&gt;"",VLOOKUP(Y14,MLT_DataList!$D$103:$E$152,2,FALSE),"")</f>
        <v/>
      </c>
      <c r="AA14" s="6"/>
      <c r="AB14" s="10"/>
      <c r="AC14" s="10"/>
      <c r="AD14" s="10" t="str">
        <f t="shared" si="11"/>
        <v/>
      </c>
      <c r="AE14" s="10" t="str">
        <f t="shared" si="12"/>
        <v/>
      </c>
      <c r="AF14" s="10" t="str">
        <f t="shared" si="13"/>
        <v/>
      </c>
      <c r="AG14" s="10"/>
      <c r="AH14" s="10" t="str">
        <f t="shared" si="14"/>
        <v/>
      </c>
      <c r="AI14" s="10" t="str">
        <f t="shared" si="15"/>
        <v/>
      </c>
      <c r="AJ14" s="10"/>
      <c r="AK14" s="6" t="str">
        <f>IF(AJ14&lt;&gt;"",VLOOKUP(AJ14,MLT_DataList!$D$103:$E$152,2,FALSE),"")</f>
        <v/>
      </c>
      <c r="AL14" s="6"/>
      <c r="AM14" s="10"/>
      <c r="AN14" s="10"/>
      <c r="AO14" s="10" t="str">
        <f t="shared" si="16"/>
        <v/>
      </c>
      <c r="AP14" s="10" t="str">
        <f t="shared" si="17"/>
        <v/>
      </c>
      <c r="AQ14" s="10" t="str">
        <f t="shared" si="18"/>
        <v/>
      </c>
      <c r="AR14" s="10"/>
      <c r="AS14" s="10" t="str">
        <f t="shared" si="19"/>
        <v/>
      </c>
      <c r="AT14" s="10" t="str">
        <f t="shared" si="20"/>
        <v/>
      </c>
      <c r="AU14" s="10"/>
      <c r="AV14" s="6" t="str">
        <f>IF(AU14&lt;&gt;"",VLOOKUP(AU14,MLT_DataList!$D$103:$E$152,2,FALSE),"")</f>
        <v/>
      </c>
      <c r="AW14" s="6"/>
      <c r="AX14" s="10"/>
      <c r="AY14" s="10"/>
      <c r="AZ14" s="10" t="str">
        <f t="shared" si="21"/>
        <v/>
      </c>
      <c r="BA14" s="10" t="str">
        <f t="shared" si="22"/>
        <v/>
      </c>
      <c r="BB14" s="10" t="str">
        <f t="shared" si="23"/>
        <v/>
      </c>
      <c r="BC14" s="10"/>
      <c r="BD14" s="10" t="str">
        <f t="shared" si="24"/>
        <v/>
      </c>
      <c r="BE14" s="10" t="str">
        <f t="shared" si="25"/>
        <v/>
      </c>
      <c r="BF14" s="10"/>
      <c r="BG14" s="6" t="str">
        <f>IF(BF14&lt;&gt;"",VLOOKUP(BF14,MLT_DataList!$D$103:$E$152,2,FALSE),"")</f>
        <v/>
      </c>
      <c r="BH14" s="6"/>
      <c r="BI14" s="10"/>
      <c r="BJ14" s="10"/>
      <c r="BK14" s="10" t="str">
        <f t="shared" si="26"/>
        <v/>
      </c>
      <c r="BL14" s="10" t="str">
        <f t="shared" si="27"/>
        <v/>
      </c>
      <c r="BM14" s="10" t="str">
        <f t="shared" si="28"/>
        <v/>
      </c>
      <c r="BN14" s="10"/>
      <c r="BO14" s="10" t="str">
        <f t="shared" si="29"/>
        <v/>
      </c>
      <c r="BP14" s="10" t="str">
        <f t="shared" si="30"/>
        <v/>
      </c>
      <c r="BQ14" s="10"/>
      <c r="BR14" s="6" t="str">
        <f>IF(BQ14&lt;&gt;"",VLOOKUP(BQ14,MLT_DataList!$D$103:$E$152,2,FALSE),"")</f>
        <v/>
      </c>
      <c r="BS14" s="6"/>
      <c r="BT14" s="10"/>
      <c r="BU14" s="10"/>
      <c r="BV14" s="10" t="str">
        <f t="shared" si="31"/>
        <v/>
      </c>
      <c r="BW14" s="10" t="str">
        <f t="shared" si="32"/>
        <v/>
      </c>
      <c r="BX14" s="10" t="str">
        <f t="shared" si="33"/>
        <v/>
      </c>
      <c r="BY14" s="10"/>
      <c r="BZ14" s="10" t="str">
        <f t="shared" si="34"/>
        <v/>
      </c>
      <c r="CA14" s="10" t="str">
        <f t="shared" si="35"/>
        <v/>
      </c>
      <c r="CB14" s="10"/>
      <c r="CC14" s="6" t="str">
        <f>IF(CB14&lt;&gt;"",VLOOKUP(CB14,MLT_DataList!$D$103:$E$152,2,FALSE),"")</f>
        <v/>
      </c>
    </row>
    <row r="15" spans="1:81" x14ac:dyDescent="0.15">
      <c r="A15" s="10">
        <v>14</v>
      </c>
      <c r="B15" s="10"/>
      <c r="C15" s="10"/>
      <c r="D15" s="10"/>
      <c r="E15" s="10" t="str">
        <f t="shared" si="0"/>
        <v/>
      </c>
      <c r="F15" s="10" t="str">
        <f t="shared" si="1"/>
        <v/>
      </c>
      <c r="G15" s="10" t="str">
        <f t="shared" si="2"/>
        <v/>
      </c>
      <c r="H15" s="10"/>
      <c r="I15" s="6" t="str">
        <f t="shared" si="3"/>
        <v/>
      </c>
      <c r="J15" s="10" t="str">
        <f t="shared" si="4"/>
        <v/>
      </c>
      <c r="K15" s="10"/>
      <c r="L15" s="10"/>
      <c r="M15" s="10"/>
      <c r="N15" s="10"/>
      <c r="O15" s="10" t="str">
        <f t="shared" si="5"/>
        <v/>
      </c>
      <c r="P15" s="10"/>
      <c r="Q15" s="10"/>
      <c r="R15" s="10"/>
      <c r="S15" s="10" t="str">
        <f t="shared" si="6"/>
        <v/>
      </c>
      <c r="T15" s="10" t="str">
        <f t="shared" si="7"/>
        <v/>
      </c>
      <c r="U15" s="10" t="str">
        <f t="shared" si="8"/>
        <v/>
      </c>
      <c r="V15" s="10"/>
      <c r="W15" s="10" t="str">
        <f t="shared" si="9"/>
        <v/>
      </c>
      <c r="X15" s="10" t="str">
        <f t="shared" si="10"/>
        <v/>
      </c>
      <c r="Y15" s="10"/>
      <c r="Z15" s="6" t="str">
        <f>IF(Y15&lt;&gt;"",VLOOKUP(Y15,MLT_DataList!$D$103:$E$152,2,FALSE),"")</f>
        <v/>
      </c>
      <c r="AA15" s="6"/>
      <c r="AB15" s="10"/>
      <c r="AC15" s="10"/>
      <c r="AD15" s="10" t="str">
        <f t="shared" si="11"/>
        <v/>
      </c>
      <c r="AE15" s="10" t="str">
        <f t="shared" si="12"/>
        <v/>
      </c>
      <c r="AF15" s="10" t="str">
        <f t="shared" si="13"/>
        <v/>
      </c>
      <c r="AG15" s="10"/>
      <c r="AH15" s="10" t="str">
        <f t="shared" si="14"/>
        <v/>
      </c>
      <c r="AI15" s="10" t="str">
        <f t="shared" si="15"/>
        <v/>
      </c>
      <c r="AJ15" s="10"/>
      <c r="AK15" s="6" t="str">
        <f>IF(AJ15&lt;&gt;"",VLOOKUP(AJ15,MLT_DataList!$D$103:$E$152,2,FALSE),"")</f>
        <v/>
      </c>
      <c r="AL15" s="6"/>
      <c r="AM15" s="10"/>
      <c r="AN15" s="10"/>
      <c r="AO15" s="10" t="str">
        <f t="shared" si="16"/>
        <v/>
      </c>
      <c r="AP15" s="10" t="str">
        <f t="shared" si="17"/>
        <v/>
      </c>
      <c r="AQ15" s="10" t="str">
        <f t="shared" si="18"/>
        <v/>
      </c>
      <c r="AR15" s="10"/>
      <c r="AS15" s="10" t="str">
        <f t="shared" si="19"/>
        <v/>
      </c>
      <c r="AT15" s="10" t="str">
        <f t="shared" si="20"/>
        <v/>
      </c>
      <c r="AU15" s="10"/>
      <c r="AV15" s="6" t="str">
        <f>IF(AU15&lt;&gt;"",VLOOKUP(AU15,MLT_DataList!$D$103:$E$152,2,FALSE),"")</f>
        <v/>
      </c>
      <c r="AW15" s="6"/>
      <c r="AX15" s="10"/>
      <c r="AY15" s="10"/>
      <c r="AZ15" s="10" t="str">
        <f t="shared" si="21"/>
        <v/>
      </c>
      <c r="BA15" s="10" t="str">
        <f t="shared" si="22"/>
        <v/>
      </c>
      <c r="BB15" s="10" t="str">
        <f t="shared" si="23"/>
        <v/>
      </c>
      <c r="BC15" s="10"/>
      <c r="BD15" s="10" t="str">
        <f t="shared" si="24"/>
        <v/>
      </c>
      <c r="BE15" s="10" t="str">
        <f t="shared" si="25"/>
        <v/>
      </c>
      <c r="BF15" s="10"/>
      <c r="BG15" s="6" t="str">
        <f>IF(BF15&lt;&gt;"",VLOOKUP(BF15,MLT_DataList!$D$103:$E$152,2,FALSE),"")</f>
        <v/>
      </c>
      <c r="BH15" s="6"/>
      <c r="BI15" s="10"/>
      <c r="BJ15" s="10"/>
      <c r="BK15" s="10" t="str">
        <f t="shared" si="26"/>
        <v/>
      </c>
      <c r="BL15" s="10" t="str">
        <f t="shared" si="27"/>
        <v/>
      </c>
      <c r="BM15" s="10" t="str">
        <f t="shared" si="28"/>
        <v/>
      </c>
      <c r="BN15" s="10"/>
      <c r="BO15" s="10" t="str">
        <f t="shared" si="29"/>
        <v/>
      </c>
      <c r="BP15" s="10" t="str">
        <f t="shared" si="30"/>
        <v/>
      </c>
      <c r="BQ15" s="10"/>
      <c r="BR15" s="6" t="str">
        <f>IF(BQ15&lt;&gt;"",VLOOKUP(BQ15,MLT_DataList!$D$103:$E$152,2,FALSE),"")</f>
        <v/>
      </c>
      <c r="BS15" s="6"/>
      <c r="BT15" s="10"/>
      <c r="BU15" s="10"/>
      <c r="BV15" s="10" t="str">
        <f t="shared" si="31"/>
        <v/>
      </c>
      <c r="BW15" s="10" t="str">
        <f t="shared" si="32"/>
        <v/>
      </c>
      <c r="BX15" s="10" t="str">
        <f t="shared" si="33"/>
        <v/>
      </c>
      <c r="BY15" s="10"/>
      <c r="BZ15" s="10" t="str">
        <f t="shared" si="34"/>
        <v/>
      </c>
      <c r="CA15" s="10" t="str">
        <f t="shared" si="35"/>
        <v/>
      </c>
      <c r="CB15" s="10"/>
      <c r="CC15" s="6" t="str">
        <f>IF(CB15&lt;&gt;"",VLOOKUP(CB15,MLT_DataList!$D$103:$E$152,2,FALSE),"")</f>
        <v/>
      </c>
    </row>
    <row r="16" spans="1:81" x14ac:dyDescent="0.15">
      <c r="A16" s="10">
        <v>15</v>
      </c>
      <c r="B16" s="10"/>
      <c r="C16" s="10"/>
      <c r="D16" s="10"/>
      <c r="E16" s="10" t="str">
        <f t="shared" si="0"/>
        <v/>
      </c>
      <c r="F16" s="10" t="str">
        <f t="shared" si="1"/>
        <v/>
      </c>
      <c r="G16" s="10" t="str">
        <f t="shared" si="2"/>
        <v/>
      </c>
      <c r="H16" s="10"/>
      <c r="I16" s="6" t="str">
        <f t="shared" si="3"/>
        <v/>
      </c>
      <c r="J16" s="10" t="str">
        <f t="shared" si="4"/>
        <v/>
      </c>
      <c r="K16" s="10"/>
      <c r="L16" s="10"/>
      <c r="M16" s="10"/>
      <c r="N16" s="10"/>
      <c r="O16" s="10" t="str">
        <f t="shared" si="5"/>
        <v/>
      </c>
      <c r="P16" s="10"/>
      <c r="Q16" s="10"/>
      <c r="R16" s="10"/>
      <c r="S16" s="10" t="str">
        <f t="shared" si="6"/>
        <v/>
      </c>
      <c r="T16" s="10" t="str">
        <f t="shared" si="7"/>
        <v/>
      </c>
      <c r="U16" s="10" t="str">
        <f t="shared" si="8"/>
        <v/>
      </c>
      <c r="V16" s="10"/>
      <c r="W16" s="10" t="str">
        <f t="shared" si="9"/>
        <v/>
      </c>
      <c r="X16" s="10" t="str">
        <f t="shared" si="10"/>
        <v/>
      </c>
      <c r="Y16" s="10"/>
      <c r="Z16" s="6" t="str">
        <f>IF(Y16&lt;&gt;"",VLOOKUP(Y16,MLT_DataList!$D$103:$E$152,2,FALSE),"")</f>
        <v/>
      </c>
      <c r="AA16" s="6"/>
      <c r="AB16" s="10"/>
      <c r="AC16" s="10"/>
      <c r="AD16" s="10" t="str">
        <f t="shared" si="11"/>
        <v/>
      </c>
      <c r="AE16" s="10" t="str">
        <f t="shared" si="12"/>
        <v/>
      </c>
      <c r="AF16" s="10" t="str">
        <f t="shared" si="13"/>
        <v/>
      </c>
      <c r="AG16" s="10"/>
      <c r="AH16" s="10" t="str">
        <f t="shared" si="14"/>
        <v/>
      </c>
      <c r="AI16" s="10" t="str">
        <f t="shared" si="15"/>
        <v/>
      </c>
      <c r="AJ16" s="10"/>
      <c r="AK16" s="6" t="str">
        <f>IF(AJ16&lt;&gt;"",VLOOKUP(AJ16,MLT_DataList!$D$103:$E$152,2,FALSE),"")</f>
        <v/>
      </c>
      <c r="AL16" s="6"/>
      <c r="AM16" s="10"/>
      <c r="AN16" s="10"/>
      <c r="AO16" s="10" t="str">
        <f t="shared" si="16"/>
        <v/>
      </c>
      <c r="AP16" s="10" t="str">
        <f t="shared" si="17"/>
        <v/>
      </c>
      <c r="AQ16" s="10" t="str">
        <f t="shared" si="18"/>
        <v/>
      </c>
      <c r="AR16" s="10"/>
      <c r="AS16" s="10" t="str">
        <f t="shared" si="19"/>
        <v/>
      </c>
      <c r="AT16" s="10" t="str">
        <f t="shared" si="20"/>
        <v/>
      </c>
      <c r="AU16" s="10"/>
      <c r="AV16" s="6" t="str">
        <f>IF(AU16&lt;&gt;"",VLOOKUP(AU16,MLT_DataList!$D$103:$E$152,2,FALSE),"")</f>
        <v/>
      </c>
      <c r="AW16" s="6"/>
      <c r="AX16" s="10"/>
      <c r="AY16" s="10"/>
      <c r="AZ16" s="10" t="str">
        <f t="shared" si="21"/>
        <v/>
      </c>
      <c r="BA16" s="10" t="str">
        <f t="shared" si="22"/>
        <v/>
      </c>
      <c r="BB16" s="10" t="str">
        <f t="shared" si="23"/>
        <v/>
      </c>
      <c r="BC16" s="10"/>
      <c r="BD16" s="10" t="str">
        <f t="shared" si="24"/>
        <v/>
      </c>
      <c r="BE16" s="10" t="str">
        <f t="shared" si="25"/>
        <v/>
      </c>
      <c r="BF16" s="10"/>
      <c r="BG16" s="6" t="str">
        <f>IF(BF16&lt;&gt;"",VLOOKUP(BF16,MLT_DataList!$D$103:$E$152,2,FALSE),"")</f>
        <v/>
      </c>
      <c r="BH16" s="6"/>
      <c r="BI16" s="10"/>
      <c r="BJ16" s="10"/>
      <c r="BK16" s="10" t="str">
        <f t="shared" si="26"/>
        <v/>
      </c>
      <c r="BL16" s="10" t="str">
        <f t="shared" si="27"/>
        <v/>
      </c>
      <c r="BM16" s="10" t="str">
        <f t="shared" si="28"/>
        <v/>
      </c>
      <c r="BN16" s="10"/>
      <c r="BO16" s="10" t="str">
        <f t="shared" si="29"/>
        <v/>
      </c>
      <c r="BP16" s="10" t="str">
        <f t="shared" si="30"/>
        <v/>
      </c>
      <c r="BQ16" s="10"/>
      <c r="BR16" s="6" t="str">
        <f>IF(BQ16&lt;&gt;"",VLOOKUP(BQ16,MLT_DataList!$D$103:$E$152,2,FALSE),"")</f>
        <v/>
      </c>
      <c r="BS16" s="6"/>
      <c r="BT16" s="10"/>
      <c r="BU16" s="10"/>
      <c r="BV16" s="10" t="str">
        <f t="shared" si="31"/>
        <v/>
      </c>
      <c r="BW16" s="10" t="str">
        <f t="shared" si="32"/>
        <v/>
      </c>
      <c r="BX16" s="10" t="str">
        <f t="shared" si="33"/>
        <v/>
      </c>
      <c r="BY16" s="10"/>
      <c r="BZ16" s="10" t="str">
        <f t="shared" si="34"/>
        <v/>
      </c>
      <c r="CA16" s="10" t="str">
        <f t="shared" si="35"/>
        <v/>
      </c>
      <c r="CB16" s="10"/>
      <c r="CC16" s="6" t="str">
        <f>IF(CB16&lt;&gt;"",VLOOKUP(CB16,MLT_DataList!$D$103:$E$152,2,FALSE),"")</f>
        <v/>
      </c>
    </row>
    <row r="17" spans="1:81" x14ac:dyDescent="0.15">
      <c r="A17" s="10">
        <v>16</v>
      </c>
      <c r="B17" s="10"/>
      <c r="C17" s="10"/>
      <c r="D17" s="10"/>
      <c r="E17" s="10" t="str">
        <f t="shared" si="0"/>
        <v/>
      </c>
      <c r="F17" s="10" t="str">
        <f t="shared" si="1"/>
        <v/>
      </c>
      <c r="G17" s="10" t="str">
        <f t="shared" si="2"/>
        <v/>
      </c>
      <c r="H17" s="10"/>
      <c r="I17" s="6" t="str">
        <f t="shared" si="3"/>
        <v/>
      </c>
      <c r="J17" s="10" t="str">
        <f t="shared" si="4"/>
        <v/>
      </c>
      <c r="K17" s="10"/>
      <c r="L17" s="10"/>
      <c r="M17" s="10"/>
      <c r="N17" s="10"/>
      <c r="O17" s="10" t="str">
        <f t="shared" si="5"/>
        <v/>
      </c>
      <c r="P17" s="10"/>
      <c r="Q17" s="10"/>
      <c r="R17" s="10"/>
      <c r="S17" s="10" t="str">
        <f t="shared" si="6"/>
        <v/>
      </c>
      <c r="T17" s="10" t="str">
        <f t="shared" si="7"/>
        <v/>
      </c>
      <c r="U17" s="10" t="str">
        <f t="shared" si="8"/>
        <v/>
      </c>
      <c r="V17" s="10"/>
      <c r="W17" s="10" t="str">
        <f t="shared" si="9"/>
        <v/>
      </c>
      <c r="X17" s="10" t="str">
        <f t="shared" si="10"/>
        <v/>
      </c>
      <c r="Y17" s="10"/>
      <c r="Z17" s="6" t="str">
        <f>IF(Y17&lt;&gt;"",VLOOKUP(Y17,MLT_DataList!$D$103:$E$152,2,FALSE),"")</f>
        <v/>
      </c>
      <c r="AA17" s="6"/>
      <c r="AB17" s="10"/>
      <c r="AC17" s="10"/>
      <c r="AD17" s="10" t="str">
        <f t="shared" si="11"/>
        <v/>
      </c>
      <c r="AE17" s="10" t="str">
        <f t="shared" si="12"/>
        <v/>
      </c>
      <c r="AF17" s="10" t="str">
        <f t="shared" si="13"/>
        <v/>
      </c>
      <c r="AG17" s="10"/>
      <c r="AH17" s="10" t="str">
        <f t="shared" si="14"/>
        <v/>
      </c>
      <c r="AI17" s="10" t="str">
        <f t="shared" si="15"/>
        <v/>
      </c>
      <c r="AJ17" s="10"/>
      <c r="AK17" s="6" t="str">
        <f>IF(AJ17&lt;&gt;"",VLOOKUP(AJ17,MLT_DataList!$D$103:$E$152,2,FALSE),"")</f>
        <v/>
      </c>
      <c r="AL17" s="6"/>
      <c r="AM17" s="10"/>
      <c r="AN17" s="10"/>
      <c r="AO17" s="10" t="str">
        <f t="shared" si="16"/>
        <v/>
      </c>
      <c r="AP17" s="10" t="str">
        <f t="shared" si="17"/>
        <v/>
      </c>
      <c r="AQ17" s="10" t="str">
        <f t="shared" si="18"/>
        <v/>
      </c>
      <c r="AR17" s="10"/>
      <c r="AS17" s="10" t="str">
        <f t="shared" si="19"/>
        <v/>
      </c>
      <c r="AT17" s="10" t="str">
        <f t="shared" si="20"/>
        <v/>
      </c>
      <c r="AU17" s="10"/>
      <c r="AV17" s="6" t="str">
        <f>IF(AU17&lt;&gt;"",VLOOKUP(AU17,MLT_DataList!$D$103:$E$152,2,FALSE),"")</f>
        <v/>
      </c>
      <c r="AW17" s="6"/>
      <c r="AX17" s="10"/>
      <c r="AY17" s="10"/>
      <c r="AZ17" s="10" t="str">
        <f t="shared" si="21"/>
        <v/>
      </c>
      <c r="BA17" s="10" t="str">
        <f t="shared" si="22"/>
        <v/>
      </c>
      <c r="BB17" s="10" t="str">
        <f t="shared" si="23"/>
        <v/>
      </c>
      <c r="BC17" s="10"/>
      <c r="BD17" s="10" t="str">
        <f t="shared" si="24"/>
        <v/>
      </c>
      <c r="BE17" s="10" t="str">
        <f t="shared" si="25"/>
        <v/>
      </c>
      <c r="BF17" s="10"/>
      <c r="BG17" s="6" t="str">
        <f>IF(BF17&lt;&gt;"",VLOOKUP(BF17,MLT_DataList!$D$103:$E$152,2,FALSE),"")</f>
        <v/>
      </c>
      <c r="BH17" s="6"/>
      <c r="BI17" s="10"/>
      <c r="BJ17" s="10"/>
      <c r="BK17" s="10" t="str">
        <f t="shared" si="26"/>
        <v/>
      </c>
      <c r="BL17" s="10" t="str">
        <f t="shared" si="27"/>
        <v/>
      </c>
      <c r="BM17" s="10" t="str">
        <f t="shared" si="28"/>
        <v/>
      </c>
      <c r="BN17" s="10"/>
      <c r="BO17" s="10" t="str">
        <f t="shared" si="29"/>
        <v/>
      </c>
      <c r="BP17" s="10" t="str">
        <f t="shared" si="30"/>
        <v/>
      </c>
      <c r="BQ17" s="10"/>
      <c r="BR17" s="6" t="str">
        <f>IF(BQ17&lt;&gt;"",VLOOKUP(BQ17,MLT_DataList!$D$103:$E$152,2,FALSE),"")</f>
        <v/>
      </c>
      <c r="BS17" s="6"/>
      <c r="BT17" s="10"/>
      <c r="BU17" s="10"/>
      <c r="BV17" s="10" t="str">
        <f t="shared" si="31"/>
        <v/>
      </c>
      <c r="BW17" s="10" t="str">
        <f t="shared" si="32"/>
        <v/>
      </c>
      <c r="BX17" s="10" t="str">
        <f t="shared" si="33"/>
        <v/>
      </c>
      <c r="BY17" s="10"/>
      <c r="BZ17" s="10" t="str">
        <f t="shared" si="34"/>
        <v/>
      </c>
      <c r="CA17" s="10" t="str">
        <f t="shared" si="35"/>
        <v/>
      </c>
      <c r="CB17" s="10"/>
      <c r="CC17" s="6" t="str">
        <f>IF(CB17&lt;&gt;"",VLOOKUP(CB17,MLT_DataList!$D$103:$E$152,2,FALSE),"")</f>
        <v/>
      </c>
    </row>
    <row r="18" spans="1:81" x14ac:dyDescent="0.15">
      <c r="A18" s="10">
        <v>17</v>
      </c>
      <c r="B18" s="10"/>
      <c r="C18" s="10"/>
      <c r="D18" s="10"/>
      <c r="E18" s="10" t="str">
        <f t="shared" si="0"/>
        <v/>
      </c>
      <c r="F18" s="10" t="str">
        <f t="shared" si="1"/>
        <v/>
      </c>
      <c r="G18" s="10" t="str">
        <f t="shared" si="2"/>
        <v/>
      </c>
      <c r="H18" s="10"/>
      <c r="I18" s="6" t="str">
        <f t="shared" si="3"/>
        <v/>
      </c>
      <c r="J18" s="10" t="str">
        <f t="shared" si="4"/>
        <v/>
      </c>
      <c r="K18" s="10"/>
      <c r="L18" s="10"/>
      <c r="M18" s="10"/>
      <c r="N18" s="10"/>
      <c r="O18" s="10" t="str">
        <f t="shared" si="5"/>
        <v/>
      </c>
      <c r="P18" s="10"/>
      <c r="Q18" s="10"/>
      <c r="R18" s="10"/>
      <c r="S18" s="10" t="str">
        <f t="shared" si="6"/>
        <v/>
      </c>
      <c r="T18" s="10" t="str">
        <f t="shared" si="7"/>
        <v/>
      </c>
      <c r="U18" s="10" t="str">
        <f t="shared" si="8"/>
        <v/>
      </c>
      <c r="V18" s="10"/>
      <c r="W18" s="10" t="str">
        <f t="shared" si="9"/>
        <v/>
      </c>
      <c r="X18" s="10" t="str">
        <f t="shared" si="10"/>
        <v/>
      </c>
      <c r="Y18" s="10"/>
      <c r="Z18" s="6" t="str">
        <f>IF(Y18&lt;&gt;"",VLOOKUP(Y18,MLT_DataList!$D$103:$E$152,2,FALSE),"")</f>
        <v/>
      </c>
      <c r="AA18" s="6"/>
      <c r="AB18" s="10"/>
      <c r="AC18" s="10"/>
      <c r="AD18" s="10" t="str">
        <f t="shared" si="11"/>
        <v/>
      </c>
      <c r="AE18" s="10" t="str">
        <f t="shared" si="12"/>
        <v/>
      </c>
      <c r="AF18" s="10" t="str">
        <f t="shared" si="13"/>
        <v/>
      </c>
      <c r="AG18" s="10"/>
      <c r="AH18" s="10" t="str">
        <f t="shared" si="14"/>
        <v/>
      </c>
      <c r="AI18" s="10" t="str">
        <f t="shared" si="15"/>
        <v/>
      </c>
      <c r="AJ18" s="10"/>
      <c r="AK18" s="6" t="str">
        <f>IF(AJ18&lt;&gt;"",VLOOKUP(AJ18,MLT_DataList!$D$103:$E$152,2,FALSE),"")</f>
        <v/>
      </c>
      <c r="AL18" s="6"/>
      <c r="AM18" s="10"/>
      <c r="AN18" s="10"/>
      <c r="AO18" s="10" t="str">
        <f t="shared" si="16"/>
        <v/>
      </c>
      <c r="AP18" s="10" t="str">
        <f t="shared" si="17"/>
        <v/>
      </c>
      <c r="AQ18" s="10" t="str">
        <f t="shared" si="18"/>
        <v/>
      </c>
      <c r="AR18" s="10"/>
      <c r="AS18" s="10" t="str">
        <f t="shared" si="19"/>
        <v/>
      </c>
      <c r="AT18" s="10" t="str">
        <f t="shared" si="20"/>
        <v/>
      </c>
      <c r="AU18" s="10"/>
      <c r="AV18" s="6" t="str">
        <f>IF(AU18&lt;&gt;"",VLOOKUP(AU18,MLT_DataList!$D$103:$E$152,2,FALSE),"")</f>
        <v/>
      </c>
      <c r="AW18" s="6"/>
      <c r="AX18" s="10"/>
      <c r="AY18" s="10"/>
      <c r="AZ18" s="10" t="str">
        <f t="shared" si="21"/>
        <v/>
      </c>
      <c r="BA18" s="10" t="str">
        <f t="shared" si="22"/>
        <v/>
      </c>
      <c r="BB18" s="10" t="str">
        <f t="shared" si="23"/>
        <v/>
      </c>
      <c r="BC18" s="10"/>
      <c r="BD18" s="10" t="str">
        <f t="shared" si="24"/>
        <v/>
      </c>
      <c r="BE18" s="10" t="str">
        <f t="shared" si="25"/>
        <v/>
      </c>
      <c r="BF18" s="10"/>
      <c r="BG18" s="6" t="str">
        <f>IF(BF18&lt;&gt;"",VLOOKUP(BF18,MLT_DataList!$D$103:$E$152,2,FALSE),"")</f>
        <v/>
      </c>
      <c r="BH18" s="6"/>
      <c r="BI18" s="10"/>
      <c r="BJ18" s="10"/>
      <c r="BK18" s="10" t="str">
        <f t="shared" si="26"/>
        <v/>
      </c>
      <c r="BL18" s="10" t="str">
        <f t="shared" si="27"/>
        <v/>
      </c>
      <c r="BM18" s="10" t="str">
        <f t="shared" si="28"/>
        <v/>
      </c>
      <c r="BN18" s="10"/>
      <c r="BO18" s="10" t="str">
        <f t="shared" si="29"/>
        <v/>
      </c>
      <c r="BP18" s="10" t="str">
        <f t="shared" si="30"/>
        <v/>
      </c>
      <c r="BQ18" s="10"/>
      <c r="BR18" s="6" t="str">
        <f>IF(BQ18&lt;&gt;"",VLOOKUP(BQ18,MLT_DataList!$D$103:$E$152,2,FALSE),"")</f>
        <v/>
      </c>
      <c r="BS18" s="6"/>
      <c r="BT18" s="10"/>
      <c r="BU18" s="10"/>
      <c r="BV18" s="10" t="str">
        <f t="shared" si="31"/>
        <v/>
      </c>
      <c r="BW18" s="10" t="str">
        <f t="shared" si="32"/>
        <v/>
      </c>
      <c r="BX18" s="10" t="str">
        <f t="shared" si="33"/>
        <v/>
      </c>
      <c r="BY18" s="10"/>
      <c r="BZ18" s="10" t="str">
        <f t="shared" si="34"/>
        <v/>
      </c>
      <c r="CA18" s="10" t="str">
        <f t="shared" si="35"/>
        <v/>
      </c>
      <c r="CB18" s="10"/>
      <c r="CC18" s="6" t="str">
        <f>IF(CB18&lt;&gt;"",VLOOKUP(CB18,MLT_DataList!$D$103:$E$152,2,FALSE),"")</f>
        <v/>
      </c>
    </row>
    <row r="19" spans="1:81" x14ac:dyDescent="0.15">
      <c r="A19" s="10">
        <v>18</v>
      </c>
      <c r="B19" s="10"/>
      <c r="C19" s="10"/>
      <c r="D19" s="10"/>
      <c r="E19" s="10" t="str">
        <f t="shared" si="0"/>
        <v/>
      </c>
      <c r="F19" s="10" t="str">
        <f t="shared" si="1"/>
        <v/>
      </c>
      <c r="G19" s="10" t="str">
        <f t="shared" si="2"/>
        <v/>
      </c>
      <c r="H19" s="10"/>
      <c r="I19" s="6" t="str">
        <f t="shared" si="3"/>
        <v/>
      </c>
      <c r="J19" s="10" t="str">
        <f t="shared" si="4"/>
        <v/>
      </c>
      <c r="K19" s="10"/>
      <c r="L19" s="10"/>
      <c r="M19" s="10"/>
      <c r="N19" s="10"/>
      <c r="O19" s="10" t="str">
        <f t="shared" si="5"/>
        <v/>
      </c>
      <c r="P19" s="10"/>
      <c r="Q19" s="10"/>
      <c r="R19" s="10"/>
      <c r="S19" s="10" t="str">
        <f t="shared" si="6"/>
        <v/>
      </c>
      <c r="T19" s="10" t="str">
        <f t="shared" si="7"/>
        <v/>
      </c>
      <c r="U19" s="10" t="str">
        <f t="shared" si="8"/>
        <v/>
      </c>
      <c r="V19" s="10"/>
      <c r="W19" s="10" t="str">
        <f t="shared" si="9"/>
        <v/>
      </c>
      <c r="X19" s="10" t="str">
        <f t="shared" si="10"/>
        <v/>
      </c>
      <c r="Y19" s="10"/>
      <c r="Z19" s="6" t="str">
        <f>IF(Y19&lt;&gt;"",VLOOKUP(Y19,MLT_DataList!$D$103:$E$152,2,FALSE),"")</f>
        <v/>
      </c>
      <c r="AA19" s="6"/>
      <c r="AB19" s="10"/>
      <c r="AC19" s="10"/>
      <c r="AD19" s="10" t="str">
        <f t="shared" si="11"/>
        <v/>
      </c>
      <c r="AE19" s="10" t="str">
        <f t="shared" si="12"/>
        <v/>
      </c>
      <c r="AF19" s="10" t="str">
        <f t="shared" si="13"/>
        <v/>
      </c>
      <c r="AG19" s="10"/>
      <c r="AH19" s="10" t="str">
        <f t="shared" si="14"/>
        <v/>
      </c>
      <c r="AI19" s="10" t="str">
        <f t="shared" si="15"/>
        <v/>
      </c>
      <c r="AJ19" s="10"/>
      <c r="AK19" s="6" t="str">
        <f>IF(AJ19&lt;&gt;"",VLOOKUP(AJ19,MLT_DataList!$D$103:$E$152,2,FALSE),"")</f>
        <v/>
      </c>
      <c r="AL19" s="6"/>
      <c r="AM19" s="10"/>
      <c r="AN19" s="10"/>
      <c r="AO19" s="10" t="str">
        <f t="shared" si="16"/>
        <v/>
      </c>
      <c r="AP19" s="10" t="str">
        <f t="shared" si="17"/>
        <v/>
      </c>
      <c r="AQ19" s="10" t="str">
        <f t="shared" si="18"/>
        <v/>
      </c>
      <c r="AR19" s="10"/>
      <c r="AS19" s="10" t="str">
        <f t="shared" si="19"/>
        <v/>
      </c>
      <c r="AT19" s="10" t="str">
        <f t="shared" si="20"/>
        <v/>
      </c>
      <c r="AU19" s="10"/>
      <c r="AV19" s="6" t="str">
        <f>IF(AU19&lt;&gt;"",VLOOKUP(AU19,MLT_DataList!$D$103:$E$152,2,FALSE),"")</f>
        <v/>
      </c>
      <c r="AW19" s="6"/>
      <c r="AX19" s="10"/>
      <c r="AY19" s="10"/>
      <c r="AZ19" s="10" t="str">
        <f t="shared" si="21"/>
        <v/>
      </c>
      <c r="BA19" s="10" t="str">
        <f t="shared" si="22"/>
        <v/>
      </c>
      <c r="BB19" s="10" t="str">
        <f t="shared" si="23"/>
        <v/>
      </c>
      <c r="BC19" s="10"/>
      <c r="BD19" s="10" t="str">
        <f t="shared" si="24"/>
        <v/>
      </c>
      <c r="BE19" s="10" t="str">
        <f t="shared" si="25"/>
        <v/>
      </c>
      <c r="BF19" s="10"/>
      <c r="BG19" s="6" t="str">
        <f>IF(BF19&lt;&gt;"",VLOOKUP(BF19,MLT_DataList!$D$103:$E$152,2,FALSE),"")</f>
        <v/>
      </c>
      <c r="BH19" s="6"/>
      <c r="BI19" s="10"/>
      <c r="BJ19" s="10"/>
      <c r="BK19" s="10" t="str">
        <f t="shared" si="26"/>
        <v/>
      </c>
      <c r="BL19" s="10" t="str">
        <f t="shared" si="27"/>
        <v/>
      </c>
      <c r="BM19" s="10" t="str">
        <f t="shared" si="28"/>
        <v/>
      </c>
      <c r="BN19" s="10"/>
      <c r="BO19" s="10" t="str">
        <f t="shared" si="29"/>
        <v/>
      </c>
      <c r="BP19" s="10" t="str">
        <f t="shared" si="30"/>
        <v/>
      </c>
      <c r="BQ19" s="10"/>
      <c r="BR19" s="6" t="str">
        <f>IF(BQ19&lt;&gt;"",VLOOKUP(BQ19,MLT_DataList!$D$103:$E$152,2,FALSE),"")</f>
        <v/>
      </c>
      <c r="BS19" s="6"/>
      <c r="BT19" s="10"/>
      <c r="BU19" s="10"/>
      <c r="BV19" s="10" t="str">
        <f t="shared" si="31"/>
        <v/>
      </c>
      <c r="BW19" s="10" t="str">
        <f t="shared" si="32"/>
        <v/>
      </c>
      <c r="BX19" s="10" t="str">
        <f t="shared" si="33"/>
        <v/>
      </c>
      <c r="BY19" s="10"/>
      <c r="BZ19" s="10" t="str">
        <f t="shared" si="34"/>
        <v/>
      </c>
      <c r="CA19" s="10" t="str">
        <f t="shared" si="35"/>
        <v/>
      </c>
      <c r="CB19" s="10"/>
      <c r="CC19" s="6" t="str">
        <f>IF(CB19&lt;&gt;"",VLOOKUP(CB19,MLT_DataList!$D$103:$E$152,2,FALSE),"")</f>
        <v/>
      </c>
    </row>
    <row r="20" spans="1:81" x14ac:dyDescent="0.15">
      <c r="A20" s="10">
        <v>19</v>
      </c>
      <c r="B20" s="10"/>
      <c r="C20" s="10"/>
      <c r="D20" s="10"/>
      <c r="E20" s="10" t="str">
        <f t="shared" si="0"/>
        <v/>
      </c>
      <c r="F20" s="10" t="str">
        <f t="shared" si="1"/>
        <v/>
      </c>
      <c r="G20" s="10" t="str">
        <f t="shared" si="2"/>
        <v/>
      </c>
      <c r="H20" s="10"/>
      <c r="I20" s="6" t="str">
        <f t="shared" si="3"/>
        <v/>
      </c>
      <c r="J20" s="10" t="str">
        <f t="shared" si="4"/>
        <v/>
      </c>
      <c r="K20" s="10"/>
      <c r="L20" s="10"/>
      <c r="M20" s="10"/>
      <c r="N20" s="10"/>
      <c r="O20" s="10" t="str">
        <f t="shared" si="5"/>
        <v/>
      </c>
      <c r="P20" s="10"/>
      <c r="Q20" s="10"/>
      <c r="R20" s="10"/>
      <c r="S20" s="10" t="str">
        <f t="shared" si="6"/>
        <v/>
      </c>
      <c r="T20" s="10" t="str">
        <f t="shared" si="7"/>
        <v/>
      </c>
      <c r="U20" s="10" t="str">
        <f t="shared" si="8"/>
        <v/>
      </c>
      <c r="V20" s="10"/>
      <c r="W20" s="10" t="str">
        <f t="shared" si="9"/>
        <v/>
      </c>
      <c r="X20" s="10" t="str">
        <f t="shared" si="10"/>
        <v/>
      </c>
      <c r="Y20" s="10"/>
      <c r="Z20" s="6" t="str">
        <f>IF(Y20&lt;&gt;"",VLOOKUP(Y20,MLT_DataList!$D$103:$E$152,2,FALSE),"")</f>
        <v/>
      </c>
      <c r="AA20" s="6"/>
      <c r="AB20" s="10"/>
      <c r="AC20" s="10"/>
      <c r="AD20" s="10" t="str">
        <f t="shared" si="11"/>
        <v/>
      </c>
      <c r="AE20" s="10" t="str">
        <f t="shared" si="12"/>
        <v/>
      </c>
      <c r="AF20" s="10" t="str">
        <f t="shared" si="13"/>
        <v/>
      </c>
      <c r="AG20" s="10"/>
      <c r="AH20" s="10" t="str">
        <f t="shared" si="14"/>
        <v/>
      </c>
      <c r="AI20" s="10" t="str">
        <f t="shared" si="15"/>
        <v/>
      </c>
      <c r="AJ20" s="10"/>
      <c r="AK20" s="6" t="str">
        <f>IF(AJ20&lt;&gt;"",VLOOKUP(AJ20,MLT_DataList!$D$103:$E$152,2,FALSE),"")</f>
        <v/>
      </c>
      <c r="AL20" s="6"/>
      <c r="AM20" s="10"/>
      <c r="AN20" s="10"/>
      <c r="AO20" s="10" t="str">
        <f t="shared" si="16"/>
        <v/>
      </c>
      <c r="AP20" s="10" t="str">
        <f t="shared" si="17"/>
        <v/>
      </c>
      <c r="AQ20" s="10" t="str">
        <f t="shared" si="18"/>
        <v/>
      </c>
      <c r="AR20" s="10"/>
      <c r="AS20" s="10" t="str">
        <f t="shared" si="19"/>
        <v/>
      </c>
      <c r="AT20" s="10" t="str">
        <f t="shared" si="20"/>
        <v/>
      </c>
      <c r="AU20" s="10"/>
      <c r="AV20" s="6" t="str">
        <f>IF(AU20&lt;&gt;"",VLOOKUP(AU20,MLT_DataList!$D$103:$E$152,2,FALSE),"")</f>
        <v/>
      </c>
      <c r="AW20" s="6"/>
      <c r="AX20" s="10"/>
      <c r="AY20" s="10"/>
      <c r="AZ20" s="10" t="str">
        <f t="shared" si="21"/>
        <v/>
      </c>
      <c r="BA20" s="10" t="str">
        <f t="shared" si="22"/>
        <v/>
      </c>
      <c r="BB20" s="10" t="str">
        <f t="shared" si="23"/>
        <v/>
      </c>
      <c r="BC20" s="10"/>
      <c r="BD20" s="10" t="str">
        <f t="shared" si="24"/>
        <v/>
      </c>
      <c r="BE20" s="10" t="str">
        <f t="shared" si="25"/>
        <v/>
      </c>
      <c r="BF20" s="10"/>
      <c r="BG20" s="6" t="str">
        <f>IF(BF20&lt;&gt;"",VLOOKUP(BF20,MLT_DataList!$D$103:$E$152,2,FALSE),"")</f>
        <v/>
      </c>
      <c r="BH20" s="6"/>
      <c r="BI20" s="10"/>
      <c r="BJ20" s="10"/>
      <c r="BK20" s="10" t="str">
        <f t="shared" si="26"/>
        <v/>
      </c>
      <c r="BL20" s="10" t="str">
        <f t="shared" si="27"/>
        <v/>
      </c>
      <c r="BM20" s="10" t="str">
        <f t="shared" si="28"/>
        <v/>
      </c>
      <c r="BN20" s="10"/>
      <c r="BO20" s="10" t="str">
        <f t="shared" si="29"/>
        <v/>
      </c>
      <c r="BP20" s="10" t="str">
        <f t="shared" si="30"/>
        <v/>
      </c>
      <c r="BQ20" s="10"/>
      <c r="BR20" s="6" t="str">
        <f>IF(BQ20&lt;&gt;"",VLOOKUP(BQ20,MLT_DataList!$D$103:$E$152,2,FALSE),"")</f>
        <v/>
      </c>
      <c r="BS20" s="6"/>
      <c r="BT20" s="10"/>
      <c r="BU20" s="10"/>
      <c r="BV20" s="10" t="str">
        <f t="shared" si="31"/>
        <v/>
      </c>
      <c r="BW20" s="10" t="str">
        <f t="shared" si="32"/>
        <v/>
      </c>
      <c r="BX20" s="10" t="str">
        <f t="shared" si="33"/>
        <v/>
      </c>
      <c r="BY20" s="10"/>
      <c r="BZ20" s="10" t="str">
        <f t="shared" si="34"/>
        <v/>
      </c>
      <c r="CA20" s="10" t="str">
        <f t="shared" si="35"/>
        <v/>
      </c>
      <c r="CB20" s="10"/>
      <c r="CC20" s="6" t="str">
        <f>IF(CB20&lt;&gt;"",VLOOKUP(CB20,MLT_DataList!$D$103:$E$152,2,FALSE),"")</f>
        <v/>
      </c>
    </row>
    <row r="21" spans="1:81" x14ac:dyDescent="0.15">
      <c r="A21" s="10">
        <v>20</v>
      </c>
      <c r="B21" s="10"/>
      <c r="C21" s="10"/>
      <c r="D21" s="10"/>
      <c r="E21" s="10" t="str">
        <f t="shared" si="0"/>
        <v/>
      </c>
      <c r="F21" s="10" t="str">
        <f t="shared" si="1"/>
        <v/>
      </c>
      <c r="G21" s="10" t="str">
        <f t="shared" si="2"/>
        <v/>
      </c>
      <c r="H21" s="10"/>
      <c r="I21" s="6" t="str">
        <f t="shared" si="3"/>
        <v/>
      </c>
      <c r="J21" s="10" t="str">
        <f t="shared" si="4"/>
        <v/>
      </c>
      <c r="K21" s="10"/>
      <c r="L21" s="10"/>
      <c r="M21" s="10"/>
      <c r="N21" s="10"/>
      <c r="O21" s="10" t="str">
        <f t="shared" si="5"/>
        <v/>
      </c>
      <c r="P21" s="10"/>
      <c r="Q21" s="10"/>
      <c r="R21" s="10"/>
      <c r="S21" s="10" t="str">
        <f t="shared" si="6"/>
        <v/>
      </c>
      <c r="T21" s="10" t="str">
        <f t="shared" si="7"/>
        <v/>
      </c>
      <c r="U21" s="10" t="str">
        <f t="shared" si="8"/>
        <v/>
      </c>
      <c r="V21" s="10"/>
      <c r="W21" s="10" t="str">
        <f t="shared" si="9"/>
        <v/>
      </c>
      <c r="X21" s="10" t="str">
        <f t="shared" si="10"/>
        <v/>
      </c>
      <c r="Y21" s="10"/>
      <c r="Z21" s="6" t="str">
        <f>IF(Y21&lt;&gt;"",VLOOKUP(Y21,MLT_DataList!$D$103:$E$152,2,FALSE),"")</f>
        <v/>
      </c>
      <c r="AA21" s="6"/>
      <c r="AB21" s="10"/>
      <c r="AC21" s="10"/>
      <c r="AD21" s="10" t="str">
        <f t="shared" si="11"/>
        <v/>
      </c>
      <c r="AE21" s="10" t="str">
        <f t="shared" si="12"/>
        <v/>
      </c>
      <c r="AF21" s="10" t="str">
        <f t="shared" si="13"/>
        <v/>
      </c>
      <c r="AG21" s="10"/>
      <c r="AH21" s="10" t="str">
        <f t="shared" si="14"/>
        <v/>
      </c>
      <c r="AI21" s="10" t="str">
        <f t="shared" si="15"/>
        <v/>
      </c>
      <c r="AJ21" s="10"/>
      <c r="AK21" s="6" t="str">
        <f>IF(AJ21&lt;&gt;"",VLOOKUP(AJ21,MLT_DataList!$D$103:$E$152,2,FALSE),"")</f>
        <v/>
      </c>
      <c r="AL21" s="6"/>
      <c r="AM21" s="10"/>
      <c r="AN21" s="10"/>
      <c r="AO21" s="10" t="str">
        <f t="shared" si="16"/>
        <v/>
      </c>
      <c r="AP21" s="10" t="str">
        <f t="shared" si="17"/>
        <v/>
      </c>
      <c r="AQ21" s="10" t="str">
        <f t="shared" si="18"/>
        <v/>
      </c>
      <c r="AR21" s="10"/>
      <c r="AS21" s="10" t="str">
        <f t="shared" si="19"/>
        <v/>
      </c>
      <c r="AT21" s="10" t="str">
        <f t="shared" si="20"/>
        <v/>
      </c>
      <c r="AU21" s="10"/>
      <c r="AV21" s="6" t="str">
        <f>IF(AU21&lt;&gt;"",VLOOKUP(AU21,MLT_DataList!$D$103:$E$152,2,FALSE),"")</f>
        <v/>
      </c>
      <c r="AW21" s="6"/>
      <c r="AX21" s="10"/>
      <c r="AY21" s="10"/>
      <c r="AZ21" s="10" t="str">
        <f t="shared" si="21"/>
        <v/>
      </c>
      <c r="BA21" s="10" t="str">
        <f t="shared" si="22"/>
        <v/>
      </c>
      <c r="BB21" s="10" t="str">
        <f t="shared" si="23"/>
        <v/>
      </c>
      <c r="BC21" s="10"/>
      <c r="BD21" s="10" t="str">
        <f t="shared" si="24"/>
        <v/>
      </c>
      <c r="BE21" s="10" t="str">
        <f t="shared" si="25"/>
        <v/>
      </c>
      <c r="BF21" s="10"/>
      <c r="BG21" s="6" t="str">
        <f>IF(BF21&lt;&gt;"",VLOOKUP(BF21,MLT_DataList!$D$103:$E$152,2,FALSE),"")</f>
        <v/>
      </c>
      <c r="BH21" s="6"/>
      <c r="BI21" s="10"/>
      <c r="BJ21" s="10"/>
      <c r="BK21" s="10" t="str">
        <f t="shared" si="26"/>
        <v/>
      </c>
      <c r="BL21" s="10" t="str">
        <f t="shared" si="27"/>
        <v/>
      </c>
      <c r="BM21" s="10" t="str">
        <f t="shared" si="28"/>
        <v/>
      </c>
      <c r="BN21" s="10"/>
      <c r="BO21" s="10" t="str">
        <f t="shared" si="29"/>
        <v/>
      </c>
      <c r="BP21" s="10" t="str">
        <f t="shared" si="30"/>
        <v/>
      </c>
      <c r="BQ21" s="10"/>
      <c r="BR21" s="6" t="str">
        <f>IF(BQ21&lt;&gt;"",VLOOKUP(BQ21,MLT_DataList!$D$103:$E$152,2,FALSE),"")</f>
        <v/>
      </c>
      <c r="BS21" s="6"/>
      <c r="BT21" s="10"/>
      <c r="BU21" s="10"/>
      <c r="BV21" s="10" t="str">
        <f t="shared" si="31"/>
        <v/>
      </c>
      <c r="BW21" s="10" t="str">
        <f t="shared" si="32"/>
        <v/>
      </c>
      <c r="BX21" s="10" t="str">
        <f t="shared" si="33"/>
        <v/>
      </c>
      <c r="BY21" s="10"/>
      <c r="BZ21" s="10" t="str">
        <f t="shared" si="34"/>
        <v/>
      </c>
      <c r="CA21" s="10" t="str">
        <f t="shared" si="35"/>
        <v/>
      </c>
      <c r="CB21" s="10"/>
      <c r="CC21" s="6" t="str">
        <f>IF(CB21&lt;&gt;"",VLOOKUP(CB21,MLT_DataList!$D$103:$E$152,2,FALSE),"")</f>
        <v/>
      </c>
    </row>
    <row r="22" spans="1:81" x14ac:dyDescent="0.15">
      <c r="A22" s="10">
        <v>21</v>
      </c>
      <c r="B22" s="10"/>
      <c r="C22" s="10"/>
      <c r="D22" s="10"/>
      <c r="E22" s="10" t="str">
        <f t="shared" si="0"/>
        <v/>
      </c>
      <c r="F22" s="10" t="str">
        <f t="shared" si="1"/>
        <v/>
      </c>
      <c r="G22" s="10" t="str">
        <f t="shared" si="2"/>
        <v/>
      </c>
      <c r="H22" s="10"/>
      <c r="I22" s="6" t="str">
        <f t="shared" si="3"/>
        <v/>
      </c>
      <c r="J22" s="10" t="str">
        <f t="shared" si="4"/>
        <v/>
      </c>
      <c r="K22" s="10"/>
      <c r="L22" s="10"/>
      <c r="M22" s="10"/>
      <c r="N22" s="10"/>
      <c r="O22" s="10" t="str">
        <f t="shared" si="5"/>
        <v/>
      </c>
      <c r="P22" s="10"/>
      <c r="Q22" s="10"/>
      <c r="R22" s="10"/>
      <c r="S22" s="10" t="str">
        <f t="shared" si="6"/>
        <v/>
      </c>
      <c r="T22" s="10" t="str">
        <f t="shared" si="7"/>
        <v/>
      </c>
      <c r="U22" s="10" t="str">
        <f t="shared" si="8"/>
        <v/>
      </c>
      <c r="V22" s="10"/>
      <c r="W22" s="10" t="str">
        <f t="shared" si="9"/>
        <v/>
      </c>
      <c r="X22" s="10" t="str">
        <f t="shared" si="10"/>
        <v/>
      </c>
      <c r="Y22" s="10"/>
      <c r="Z22" s="6" t="str">
        <f>IF(Y22&lt;&gt;"",VLOOKUP(Y22,MLT_DataList!$D$103:$E$152,2,FALSE),"")</f>
        <v/>
      </c>
      <c r="AA22" s="6"/>
      <c r="AB22" s="10"/>
      <c r="AC22" s="10"/>
      <c r="AD22" s="10" t="str">
        <f t="shared" si="11"/>
        <v/>
      </c>
      <c r="AE22" s="10" t="str">
        <f t="shared" si="12"/>
        <v/>
      </c>
      <c r="AF22" s="10" t="str">
        <f t="shared" si="13"/>
        <v/>
      </c>
      <c r="AG22" s="10"/>
      <c r="AH22" s="10" t="str">
        <f t="shared" si="14"/>
        <v/>
      </c>
      <c r="AI22" s="10" t="str">
        <f t="shared" si="15"/>
        <v/>
      </c>
      <c r="AJ22" s="10"/>
      <c r="AK22" s="6" t="str">
        <f>IF(AJ22&lt;&gt;"",VLOOKUP(AJ22,MLT_DataList!$D$103:$E$152,2,FALSE),"")</f>
        <v/>
      </c>
      <c r="AL22" s="6"/>
      <c r="AM22" s="10"/>
      <c r="AN22" s="10"/>
      <c r="AO22" s="10" t="str">
        <f t="shared" si="16"/>
        <v/>
      </c>
      <c r="AP22" s="10" t="str">
        <f t="shared" si="17"/>
        <v/>
      </c>
      <c r="AQ22" s="10" t="str">
        <f t="shared" si="18"/>
        <v/>
      </c>
      <c r="AR22" s="10"/>
      <c r="AS22" s="10" t="str">
        <f t="shared" si="19"/>
        <v/>
      </c>
      <c r="AT22" s="10" t="str">
        <f t="shared" si="20"/>
        <v/>
      </c>
      <c r="AU22" s="10"/>
      <c r="AV22" s="6" t="str">
        <f>IF(AU22&lt;&gt;"",VLOOKUP(AU22,MLT_DataList!$D$103:$E$152,2,FALSE),"")</f>
        <v/>
      </c>
      <c r="AW22" s="6"/>
      <c r="AX22" s="10"/>
      <c r="AY22" s="10"/>
      <c r="AZ22" s="10" t="str">
        <f t="shared" si="21"/>
        <v/>
      </c>
      <c r="BA22" s="10" t="str">
        <f t="shared" si="22"/>
        <v/>
      </c>
      <c r="BB22" s="10" t="str">
        <f t="shared" si="23"/>
        <v/>
      </c>
      <c r="BC22" s="10"/>
      <c r="BD22" s="10" t="str">
        <f t="shared" si="24"/>
        <v/>
      </c>
      <c r="BE22" s="10" t="str">
        <f t="shared" si="25"/>
        <v/>
      </c>
      <c r="BF22" s="10"/>
      <c r="BG22" s="6" t="str">
        <f>IF(BF22&lt;&gt;"",VLOOKUP(BF22,MLT_DataList!$D$103:$E$152,2,FALSE),"")</f>
        <v/>
      </c>
      <c r="BH22" s="6"/>
      <c r="BI22" s="10"/>
      <c r="BJ22" s="10"/>
      <c r="BK22" s="10" t="str">
        <f t="shared" si="26"/>
        <v/>
      </c>
      <c r="BL22" s="10" t="str">
        <f t="shared" si="27"/>
        <v/>
      </c>
      <c r="BM22" s="10" t="str">
        <f t="shared" si="28"/>
        <v/>
      </c>
      <c r="BN22" s="10"/>
      <c r="BO22" s="10" t="str">
        <f t="shared" si="29"/>
        <v/>
      </c>
      <c r="BP22" s="10" t="str">
        <f t="shared" si="30"/>
        <v/>
      </c>
      <c r="BQ22" s="10"/>
      <c r="BR22" s="6" t="str">
        <f>IF(BQ22&lt;&gt;"",VLOOKUP(BQ22,MLT_DataList!$D$103:$E$152,2,FALSE),"")</f>
        <v/>
      </c>
      <c r="BS22" s="6"/>
      <c r="BT22" s="10"/>
      <c r="BU22" s="10"/>
      <c r="BV22" s="10" t="str">
        <f t="shared" si="31"/>
        <v/>
      </c>
      <c r="BW22" s="10" t="str">
        <f t="shared" si="32"/>
        <v/>
      </c>
      <c r="BX22" s="10" t="str">
        <f t="shared" si="33"/>
        <v/>
      </c>
      <c r="BY22" s="10"/>
      <c r="BZ22" s="10" t="str">
        <f t="shared" si="34"/>
        <v/>
      </c>
      <c r="CA22" s="10" t="str">
        <f t="shared" si="35"/>
        <v/>
      </c>
      <c r="CB22" s="10"/>
      <c r="CC22" s="6" t="str">
        <f>IF(CB22&lt;&gt;"",VLOOKUP(CB22,MLT_DataList!$D$103:$E$152,2,FALSE),"")</f>
        <v/>
      </c>
    </row>
    <row r="23" spans="1:81" x14ac:dyDescent="0.15">
      <c r="A23" s="10">
        <v>22</v>
      </c>
      <c r="B23" s="10"/>
      <c r="C23" s="10"/>
      <c r="D23" s="10"/>
      <c r="E23" s="10" t="str">
        <f t="shared" si="0"/>
        <v/>
      </c>
      <c r="F23" s="10" t="str">
        <f t="shared" si="1"/>
        <v/>
      </c>
      <c r="G23" s="10" t="str">
        <f t="shared" si="2"/>
        <v/>
      </c>
      <c r="H23" s="10"/>
      <c r="I23" s="6" t="str">
        <f t="shared" si="3"/>
        <v/>
      </c>
      <c r="J23" s="10" t="str">
        <f t="shared" si="4"/>
        <v/>
      </c>
      <c r="K23" s="10"/>
      <c r="L23" s="10"/>
      <c r="M23" s="10"/>
      <c r="N23" s="10"/>
      <c r="O23" s="10" t="str">
        <f t="shared" si="5"/>
        <v/>
      </c>
      <c r="P23" s="10"/>
      <c r="Q23" s="10"/>
      <c r="R23" s="10"/>
      <c r="S23" s="10" t="str">
        <f t="shared" si="6"/>
        <v/>
      </c>
      <c r="T23" s="10" t="str">
        <f t="shared" si="7"/>
        <v/>
      </c>
      <c r="U23" s="10" t="str">
        <f t="shared" si="8"/>
        <v/>
      </c>
      <c r="V23" s="10"/>
      <c r="W23" s="10" t="str">
        <f t="shared" si="9"/>
        <v/>
      </c>
      <c r="X23" s="10" t="str">
        <f t="shared" si="10"/>
        <v/>
      </c>
      <c r="Y23" s="10"/>
      <c r="Z23" s="6" t="str">
        <f>IF(Y23&lt;&gt;"",VLOOKUP(Y23,MLT_DataList!$D$103:$E$152,2,FALSE),"")</f>
        <v/>
      </c>
      <c r="AA23" s="6"/>
      <c r="AB23" s="10"/>
      <c r="AC23" s="10"/>
      <c r="AD23" s="10" t="str">
        <f t="shared" si="11"/>
        <v/>
      </c>
      <c r="AE23" s="10" t="str">
        <f t="shared" si="12"/>
        <v/>
      </c>
      <c r="AF23" s="10" t="str">
        <f t="shared" si="13"/>
        <v/>
      </c>
      <c r="AG23" s="10"/>
      <c r="AH23" s="10" t="str">
        <f t="shared" si="14"/>
        <v/>
      </c>
      <c r="AI23" s="10" t="str">
        <f t="shared" si="15"/>
        <v/>
      </c>
      <c r="AJ23" s="10"/>
      <c r="AK23" s="6" t="str">
        <f>IF(AJ23&lt;&gt;"",VLOOKUP(AJ23,MLT_DataList!$D$103:$E$152,2,FALSE),"")</f>
        <v/>
      </c>
      <c r="AL23" s="6"/>
      <c r="AM23" s="10"/>
      <c r="AN23" s="10"/>
      <c r="AO23" s="10" t="str">
        <f t="shared" si="16"/>
        <v/>
      </c>
      <c r="AP23" s="10" t="str">
        <f t="shared" si="17"/>
        <v/>
      </c>
      <c r="AQ23" s="10" t="str">
        <f t="shared" si="18"/>
        <v/>
      </c>
      <c r="AR23" s="10"/>
      <c r="AS23" s="10" t="str">
        <f t="shared" si="19"/>
        <v/>
      </c>
      <c r="AT23" s="10" t="str">
        <f t="shared" si="20"/>
        <v/>
      </c>
      <c r="AU23" s="10"/>
      <c r="AV23" s="6" t="str">
        <f>IF(AU23&lt;&gt;"",VLOOKUP(AU23,MLT_DataList!$D$103:$E$152,2,FALSE),"")</f>
        <v/>
      </c>
      <c r="AW23" s="6"/>
      <c r="AX23" s="10"/>
      <c r="AY23" s="10"/>
      <c r="AZ23" s="10" t="str">
        <f t="shared" si="21"/>
        <v/>
      </c>
      <c r="BA23" s="10" t="str">
        <f t="shared" si="22"/>
        <v/>
      </c>
      <c r="BB23" s="10" t="str">
        <f t="shared" si="23"/>
        <v/>
      </c>
      <c r="BC23" s="10"/>
      <c r="BD23" s="10" t="str">
        <f t="shared" si="24"/>
        <v/>
      </c>
      <c r="BE23" s="10" t="str">
        <f t="shared" si="25"/>
        <v/>
      </c>
      <c r="BF23" s="10"/>
      <c r="BG23" s="6" t="str">
        <f>IF(BF23&lt;&gt;"",VLOOKUP(BF23,MLT_DataList!$D$103:$E$152,2,FALSE),"")</f>
        <v/>
      </c>
      <c r="BH23" s="6"/>
      <c r="BI23" s="10"/>
      <c r="BJ23" s="10"/>
      <c r="BK23" s="10" t="str">
        <f t="shared" si="26"/>
        <v/>
      </c>
      <c r="BL23" s="10" t="str">
        <f t="shared" si="27"/>
        <v/>
      </c>
      <c r="BM23" s="10" t="str">
        <f t="shared" si="28"/>
        <v/>
      </c>
      <c r="BN23" s="10"/>
      <c r="BO23" s="10" t="str">
        <f t="shared" si="29"/>
        <v/>
      </c>
      <c r="BP23" s="10" t="str">
        <f t="shared" si="30"/>
        <v/>
      </c>
      <c r="BQ23" s="10"/>
      <c r="BR23" s="6" t="str">
        <f>IF(BQ23&lt;&gt;"",VLOOKUP(BQ23,MLT_DataList!$D$103:$E$152,2,FALSE),"")</f>
        <v/>
      </c>
      <c r="BS23" s="6"/>
      <c r="BT23" s="10"/>
      <c r="BU23" s="10"/>
      <c r="BV23" s="10" t="str">
        <f t="shared" si="31"/>
        <v/>
      </c>
      <c r="BW23" s="10" t="str">
        <f t="shared" si="32"/>
        <v/>
      </c>
      <c r="BX23" s="10" t="str">
        <f t="shared" si="33"/>
        <v/>
      </c>
      <c r="BY23" s="10"/>
      <c r="BZ23" s="10" t="str">
        <f t="shared" si="34"/>
        <v/>
      </c>
      <c r="CA23" s="10" t="str">
        <f t="shared" si="35"/>
        <v/>
      </c>
      <c r="CB23" s="10"/>
      <c r="CC23" s="6" t="str">
        <f>IF(CB23&lt;&gt;"",VLOOKUP(CB23,MLT_DataList!$D$103:$E$152,2,FALSE),"")</f>
        <v/>
      </c>
    </row>
    <row r="24" spans="1:81" x14ac:dyDescent="0.15">
      <c r="A24" s="10">
        <v>23</v>
      </c>
      <c r="B24" s="10"/>
      <c r="C24" s="10"/>
      <c r="D24" s="10"/>
      <c r="E24" s="10" t="str">
        <f t="shared" si="0"/>
        <v/>
      </c>
      <c r="F24" s="10" t="str">
        <f t="shared" si="1"/>
        <v/>
      </c>
      <c r="G24" s="10" t="str">
        <f t="shared" si="2"/>
        <v/>
      </c>
      <c r="H24" s="10"/>
      <c r="I24" s="6" t="str">
        <f t="shared" si="3"/>
        <v/>
      </c>
      <c r="J24" s="10" t="str">
        <f t="shared" si="4"/>
        <v/>
      </c>
      <c r="K24" s="10"/>
      <c r="L24" s="10"/>
      <c r="M24" s="10"/>
      <c r="N24" s="10"/>
      <c r="O24" s="10" t="str">
        <f t="shared" si="5"/>
        <v/>
      </c>
      <c r="P24" s="10"/>
      <c r="Q24" s="10"/>
      <c r="R24" s="10"/>
      <c r="S24" s="10" t="str">
        <f t="shared" si="6"/>
        <v/>
      </c>
      <c r="T24" s="10" t="str">
        <f t="shared" si="7"/>
        <v/>
      </c>
      <c r="U24" s="10" t="str">
        <f t="shared" si="8"/>
        <v/>
      </c>
      <c r="V24" s="10"/>
      <c r="W24" s="10" t="str">
        <f t="shared" si="9"/>
        <v/>
      </c>
      <c r="X24" s="10" t="str">
        <f t="shared" si="10"/>
        <v/>
      </c>
      <c r="Y24" s="10"/>
      <c r="Z24" s="6" t="str">
        <f>IF(Y24&lt;&gt;"",VLOOKUP(Y24,MLT_DataList!$D$103:$E$152,2,FALSE),"")</f>
        <v/>
      </c>
      <c r="AA24" s="6"/>
      <c r="AB24" s="10"/>
      <c r="AC24" s="10"/>
      <c r="AD24" s="10" t="str">
        <f t="shared" si="11"/>
        <v/>
      </c>
      <c r="AE24" s="10" t="str">
        <f t="shared" si="12"/>
        <v/>
      </c>
      <c r="AF24" s="10" t="str">
        <f t="shared" si="13"/>
        <v/>
      </c>
      <c r="AG24" s="10"/>
      <c r="AH24" s="10" t="str">
        <f t="shared" si="14"/>
        <v/>
      </c>
      <c r="AI24" s="10" t="str">
        <f t="shared" si="15"/>
        <v/>
      </c>
      <c r="AJ24" s="10"/>
      <c r="AK24" s="6" t="str">
        <f>IF(AJ24&lt;&gt;"",VLOOKUP(AJ24,MLT_DataList!$D$103:$E$152,2,FALSE),"")</f>
        <v/>
      </c>
      <c r="AL24" s="6"/>
      <c r="AM24" s="10"/>
      <c r="AN24" s="10"/>
      <c r="AO24" s="10" t="str">
        <f t="shared" si="16"/>
        <v/>
      </c>
      <c r="AP24" s="10" t="str">
        <f t="shared" si="17"/>
        <v/>
      </c>
      <c r="AQ24" s="10" t="str">
        <f t="shared" si="18"/>
        <v/>
      </c>
      <c r="AR24" s="10"/>
      <c r="AS24" s="10" t="str">
        <f t="shared" si="19"/>
        <v/>
      </c>
      <c r="AT24" s="10" t="str">
        <f t="shared" si="20"/>
        <v/>
      </c>
      <c r="AU24" s="10"/>
      <c r="AV24" s="6" t="str">
        <f>IF(AU24&lt;&gt;"",VLOOKUP(AU24,MLT_DataList!$D$103:$E$152,2,FALSE),"")</f>
        <v/>
      </c>
      <c r="AW24" s="6"/>
      <c r="AX24" s="10"/>
      <c r="AY24" s="10"/>
      <c r="AZ24" s="10" t="str">
        <f t="shared" si="21"/>
        <v/>
      </c>
      <c r="BA24" s="10" t="str">
        <f t="shared" si="22"/>
        <v/>
      </c>
      <c r="BB24" s="10" t="str">
        <f t="shared" si="23"/>
        <v/>
      </c>
      <c r="BC24" s="10"/>
      <c r="BD24" s="10" t="str">
        <f t="shared" si="24"/>
        <v/>
      </c>
      <c r="BE24" s="10" t="str">
        <f t="shared" si="25"/>
        <v/>
      </c>
      <c r="BF24" s="10"/>
      <c r="BG24" s="6" t="str">
        <f>IF(BF24&lt;&gt;"",VLOOKUP(BF24,MLT_DataList!$D$103:$E$152,2,FALSE),"")</f>
        <v/>
      </c>
      <c r="BH24" s="6"/>
      <c r="BI24" s="10"/>
      <c r="BJ24" s="10"/>
      <c r="BK24" s="10" t="str">
        <f t="shared" si="26"/>
        <v/>
      </c>
      <c r="BL24" s="10" t="str">
        <f t="shared" si="27"/>
        <v/>
      </c>
      <c r="BM24" s="10" t="str">
        <f t="shared" si="28"/>
        <v/>
      </c>
      <c r="BN24" s="10"/>
      <c r="BO24" s="10" t="str">
        <f t="shared" si="29"/>
        <v/>
      </c>
      <c r="BP24" s="10" t="str">
        <f t="shared" si="30"/>
        <v/>
      </c>
      <c r="BQ24" s="10"/>
      <c r="BR24" s="6" t="str">
        <f>IF(BQ24&lt;&gt;"",VLOOKUP(BQ24,MLT_DataList!$D$103:$E$152,2,FALSE),"")</f>
        <v/>
      </c>
      <c r="BS24" s="6"/>
      <c r="BT24" s="10"/>
      <c r="BU24" s="10"/>
      <c r="BV24" s="10" t="str">
        <f t="shared" si="31"/>
        <v/>
      </c>
      <c r="BW24" s="10" t="str">
        <f t="shared" si="32"/>
        <v/>
      </c>
      <c r="BX24" s="10" t="str">
        <f t="shared" si="33"/>
        <v/>
      </c>
      <c r="BY24" s="10"/>
      <c r="BZ24" s="10" t="str">
        <f t="shared" si="34"/>
        <v/>
      </c>
      <c r="CA24" s="10" t="str">
        <f t="shared" si="35"/>
        <v/>
      </c>
      <c r="CB24" s="10"/>
      <c r="CC24" s="6" t="str">
        <f>IF(CB24&lt;&gt;"",VLOOKUP(CB24,MLT_DataList!$D$103:$E$152,2,FALSE),"")</f>
        <v/>
      </c>
    </row>
    <row r="25" spans="1:81" x14ac:dyDescent="0.15">
      <c r="A25" s="10">
        <v>24</v>
      </c>
      <c r="B25" s="10"/>
      <c r="C25" s="10"/>
      <c r="D25" s="10"/>
      <c r="E25" s="10" t="str">
        <f t="shared" si="0"/>
        <v/>
      </c>
      <c r="F25" s="10" t="str">
        <f t="shared" si="1"/>
        <v/>
      </c>
      <c r="G25" s="10" t="str">
        <f t="shared" si="2"/>
        <v/>
      </c>
      <c r="H25" s="10"/>
      <c r="I25" s="6" t="str">
        <f t="shared" si="3"/>
        <v/>
      </c>
      <c r="J25" s="10" t="str">
        <f t="shared" si="4"/>
        <v/>
      </c>
      <c r="K25" s="10"/>
      <c r="L25" s="10"/>
      <c r="M25" s="10"/>
      <c r="N25" s="10"/>
      <c r="O25" s="10" t="str">
        <f t="shared" si="5"/>
        <v/>
      </c>
      <c r="P25" s="10"/>
      <c r="Q25" s="10"/>
      <c r="R25" s="10"/>
      <c r="S25" s="10" t="str">
        <f t="shared" si="6"/>
        <v/>
      </c>
      <c r="T25" s="10" t="str">
        <f t="shared" si="7"/>
        <v/>
      </c>
      <c r="U25" s="10" t="str">
        <f t="shared" si="8"/>
        <v/>
      </c>
      <c r="V25" s="10"/>
      <c r="W25" s="10" t="str">
        <f t="shared" si="9"/>
        <v/>
      </c>
      <c r="X25" s="10" t="str">
        <f t="shared" si="10"/>
        <v/>
      </c>
      <c r="Y25" s="10"/>
      <c r="Z25" s="6" t="str">
        <f>IF(Y25&lt;&gt;"",VLOOKUP(Y25,MLT_DataList!$D$103:$E$152,2,FALSE),"")</f>
        <v/>
      </c>
      <c r="AA25" s="6"/>
      <c r="AB25" s="10"/>
      <c r="AC25" s="10"/>
      <c r="AD25" s="10" t="str">
        <f t="shared" si="11"/>
        <v/>
      </c>
      <c r="AE25" s="10" t="str">
        <f t="shared" si="12"/>
        <v/>
      </c>
      <c r="AF25" s="10" t="str">
        <f t="shared" si="13"/>
        <v/>
      </c>
      <c r="AG25" s="10"/>
      <c r="AH25" s="10" t="str">
        <f t="shared" si="14"/>
        <v/>
      </c>
      <c r="AI25" s="10" t="str">
        <f t="shared" si="15"/>
        <v/>
      </c>
      <c r="AJ25" s="10"/>
      <c r="AK25" s="6" t="str">
        <f>IF(AJ25&lt;&gt;"",VLOOKUP(AJ25,MLT_DataList!$D$103:$E$152,2,FALSE),"")</f>
        <v/>
      </c>
      <c r="AL25" s="6"/>
      <c r="AM25" s="10"/>
      <c r="AN25" s="10"/>
      <c r="AO25" s="10" t="str">
        <f t="shared" si="16"/>
        <v/>
      </c>
      <c r="AP25" s="10" t="str">
        <f t="shared" si="17"/>
        <v/>
      </c>
      <c r="AQ25" s="10" t="str">
        <f t="shared" si="18"/>
        <v/>
      </c>
      <c r="AR25" s="10"/>
      <c r="AS25" s="10" t="str">
        <f t="shared" si="19"/>
        <v/>
      </c>
      <c r="AT25" s="10" t="str">
        <f t="shared" si="20"/>
        <v/>
      </c>
      <c r="AU25" s="10"/>
      <c r="AV25" s="6" t="str">
        <f>IF(AU25&lt;&gt;"",VLOOKUP(AU25,MLT_DataList!$D$103:$E$152,2,FALSE),"")</f>
        <v/>
      </c>
      <c r="AW25" s="6"/>
      <c r="AX25" s="10"/>
      <c r="AY25" s="10"/>
      <c r="AZ25" s="10" t="str">
        <f t="shared" si="21"/>
        <v/>
      </c>
      <c r="BA25" s="10" t="str">
        <f t="shared" si="22"/>
        <v/>
      </c>
      <c r="BB25" s="10" t="str">
        <f t="shared" si="23"/>
        <v/>
      </c>
      <c r="BC25" s="10"/>
      <c r="BD25" s="10" t="str">
        <f t="shared" si="24"/>
        <v/>
      </c>
      <c r="BE25" s="10" t="str">
        <f t="shared" si="25"/>
        <v/>
      </c>
      <c r="BF25" s="10"/>
      <c r="BG25" s="6" t="str">
        <f>IF(BF25&lt;&gt;"",VLOOKUP(BF25,MLT_DataList!$D$103:$E$152,2,FALSE),"")</f>
        <v/>
      </c>
      <c r="BH25" s="6"/>
      <c r="BI25" s="10"/>
      <c r="BJ25" s="10"/>
      <c r="BK25" s="10" t="str">
        <f t="shared" si="26"/>
        <v/>
      </c>
      <c r="BL25" s="10" t="str">
        <f t="shared" si="27"/>
        <v/>
      </c>
      <c r="BM25" s="10" t="str">
        <f t="shared" si="28"/>
        <v/>
      </c>
      <c r="BN25" s="10"/>
      <c r="BO25" s="10" t="str">
        <f t="shared" si="29"/>
        <v/>
      </c>
      <c r="BP25" s="10" t="str">
        <f t="shared" si="30"/>
        <v/>
      </c>
      <c r="BQ25" s="10"/>
      <c r="BR25" s="6" t="str">
        <f>IF(BQ25&lt;&gt;"",VLOOKUP(BQ25,MLT_DataList!$D$103:$E$152,2,FALSE),"")</f>
        <v/>
      </c>
      <c r="BS25" s="6"/>
      <c r="BT25" s="10"/>
      <c r="BU25" s="10"/>
      <c r="BV25" s="10" t="str">
        <f t="shared" si="31"/>
        <v/>
      </c>
      <c r="BW25" s="10" t="str">
        <f t="shared" si="32"/>
        <v/>
      </c>
      <c r="BX25" s="10" t="str">
        <f t="shared" si="33"/>
        <v/>
      </c>
      <c r="BY25" s="10"/>
      <c r="BZ25" s="10" t="str">
        <f t="shared" si="34"/>
        <v/>
      </c>
      <c r="CA25" s="10" t="str">
        <f t="shared" si="35"/>
        <v/>
      </c>
      <c r="CB25" s="10"/>
      <c r="CC25" s="6" t="str">
        <f>IF(CB25&lt;&gt;"",VLOOKUP(CB25,MLT_DataList!$D$103:$E$152,2,FALSE),"")</f>
        <v/>
      </c>
    </row>
    <row r="26" spans="1:81" x14ac:dyDescent="0.15">
      <c r="A26" s="10">
        <v>25</v>
      </c>
      <c r="B26" s="10"/>
      <c r="C26" s="10"/>
      <c r="D26" s="10"/>
      <c r="E26" s="10" t="str">
        <f t="shared" si="0"/>
        <v/>
      </c>
      <c r="F26" s="10" t="str">
        <f t="shared" si="1"/>
        <v/>
      </c>
      <c r="G26" s="10" t="str">
        <f t="shared" si="2"/>
        <v/>
      </c>
      <c r="H26" s="10"/>
      <c r="I26" s="6" t="str">
        <f t="shared" si="3"/>
        <v/>
      </c>
      <c r="J26" s="10" t="str">
        <f t="shared" si="4"/>
        <v/>
      </c>
      <c r="K26" s="10"/>
      <c r="L26" s="10"/>
      <c r="M26" s="10"/>
      <c r="N26" s="10"/>
      <c r="O26" s="10" t="str">
        <f t="shared" si="5"/>
        <v/>
      </c>
      <c r="P26" s="10"/>
      <c r="Q26" s="10"/>
      <c r="R26" s="10"/>
      <c r="S26" s="10" t="str">
        <f t="shared" si="6"/>
        <v/>
      </c>
      <c r="T26" s="10" t="str">
        <f t="shared" si="7"/>
        <v/>
      </c>
      <c r="U26" s="10" t="str">
        <f t="shared" si="8"/>
        <v/>
      </c>
      <c r="V26" s="10"/>
      <c r="W26" s="10" t="str">
        <f t="shared" si="9"/>
        <v/>
      </c>
      <c r="X26" s="10" t="str">
        <f t="shared" si="10"/>
        <v/>
      </c>
      <c r="Y26" s="10"/>
      <c r="Z26" s="6" t="str">
        <f>IF(Y26&lt;&gt;"",VLOOKUP(Y26,MLT_DataList!$D$103:$E$152,2,FALSE),"")</f>
        <v/>
      </c>
      <c r="AA26" s="6"/>
      <c r="AB26" s="10"/>
      <c r="AC26" s="10"/>
      <c r="AD26" s="10" t="str">
        <f t="shared" si="11"/>
        <v/>
      </c>
      <c r="AE26" s="10" t="str">
        <f t="shared" si="12"/>
        <v/>
      </c>
      <c r="AF26" s="10" t="str">
        <f t="shared" si="13"/>
        <v/>
      </c>
      <c r="AG26" s="10"/>
      <c r="AH26" s="10" t="str">
        <f t="shared" si="14"/>
        <v/>
      </c>
      <c r="AI26" s="10" t="str">
        <f t="shared" si="15"/>
        <v/>
      </c>
      <c r="AJ26" s="10"/>
      <c r="AK26" s="6" t="str">
        <f>IF(AJ26&lt;&gt;"",VLOOKUP(AJ26,MLT_DataList!$D$103:$E$152,2,FALSE),"")</f>
        <v/>
      </c>
      <c r="AL26" s="6"/>
      <c r="AM26" s="10"/>
      <c r="AN26" s="10"/>
      <c r="AO26" s="10" t="str">
        <f t="shared" si="16"/>
        <v/>
      </c>
      <c r="AP26" s="10" t="str">
        <f t="shared" si="17"/>
        <v/>
      </c>
      <c r="AQ26" s="10" t="str">
        <f t="shared" si="18"/>
        <v/>
      </c>
      <c r="AR26" s="10"/>
      <c r="AS26" s="10" t="str">
        <f t="shared" si="19"/>
        <v/>
      </c>
      <c r="AT26" s="10" t="str">
        <f t="shared" si="20"/>
        <v/>
      </c>
      <c r="AU26" s="10"/>
      <c r="AV26" s="6" t="str">
        <f>IF(AU26&lt;&gt;"",VLOOKUP(AU26,MLT_DataList!$D$103:$E$152,2,FALSE),"")</f>
        <v/>
      </c>
      <c r="AW26" s="6"/>
      <c r="AX26" s="10"/>
      <c r="AY26" s="10"/>
      <c r="AZ26" s="10" t="str">
        <f t="shared" si="21"/>
        <v/>
      </c>
      <c r="BA26" s="10" t="str">
        <f t="shared" si="22"/>
        <v/>
      </c>
      <c r="BB26" s="10" t="str">
        <f t="shared" si="23"/>
        <v/>
      </c>
      <c r="BC26" s="10"/>
      <c r="BD26" s="10" t="str">
        <f t="shared" si="24"/>
        <v/>
      </c>
      <c r="BE26" s="10" t="str">
        <f t="shared" si="25"/>
        <v/>
      </c>
      <c r="BF26" s="10"/>
      <c r="BG26" s="6" t="str">
        <f>IF(BF26&lt;&gt;"",VLOOKUP(BF26,MLT_DataList!$D$103:$E$152,2,FALSE),"")</f>
        <v/>
      </c>
      <c r="BH26" s="6"/>
      <c r="BI26" s="10"/>
      <c r="BJ26" s="10"/>
      <c r="BK26" s="10" t="str">
        <f t="shared" si="26"/>
        <v/>
      </c>
      <c r="BL26" s="10" t="str">
        <f t="shared" si="27"/>
        <v/>
      </c>
      <c r="BM26" s="10" t="str">
        <f t="shared" si="28"/>
        <v/>
      </c>
      <c r="BN26" s="10"/>
      <c r="BO26" s="10" t="str">
        <f t="shared" si="29"/>
        <v/>
      </c>
      <c r="BP26" s="10" t="str">
        <f t="shared" si="30"/>
        <v/>
      </c>
      <c r="BQ26" s="10"/>
      <c r="BR26" s="6" t="str">
        <f>IF(BQ26&lt;&gt;"",VLOOKUP(BQ26,MLT_DataList!$D$103:$E$152,2,FALSE),"")</f>
        <v/>
      </c>
      <c r="BS26" s="6"/>
      <c r="BT26" s="10"/>
      <c r="BU26" s="10"/>
      <c r="BV26" s="10" t="str">
        <f t="shared" si="31"/>
        <v/>
      </c>
      <c r="BW26" s="10" t="str">
        <f t="shared" si="32"/>
        <v/>
      </c>
      <c r="BX26" s="10" t="str">
        <f t="shared" si="33"/>
        <v/>
      </c>
      <c r="BY26" s="10"/>
      <c r="BZ26" s="10" t="str">
        <f t="shared" si="34"/>
        <v/>
      </c>
      <c r="CA26" s="10" t="str">
        <f t="shared" si="35"/>
        <v/>
      </c>
      <c r="CB26" s="10"/>
      <c r="CC26" s="6" t="str">
        <f>IF(CB26&lt;&gt;"",VLOOKUP(CB26,MLT_DataList!$D$103:$E$152,2,FALSE),"")</f>
        <v/>
      </c>
    </row>
    <row r="27" spans="1:81" x14ac:dyDescent="0.15">
      <c r="A27" s="10">
        <v>26</v>
      </c>
      <c r="B27" s="10"/>
      <c r="C27" s="10"/>
      <c r="D27" s="10"/>
      <c r="E27" s="10" t="str">
        <f t="shared" si="0"/>
        <v/>
      </c>
      <c r="F27" s="10" t="str">
        <f t="shared" si="1"/>
        <v/>
      </c>
      <c r="G27" s="10" t="str">
        <f t="shared" si="2"/>
        <v/>
      </c>
      <c r="H27" s="10"/>
      <c r="I27" s="6" t="str">
        <f t="shared" si="3"/>
        <v/>
      </c>
      <c r="J27" s="10" t="str">
        <f t="shared" si="4"/>
        <v/>
      </c>
      <c r="K27" s="10"/>
      <c r="L27" s="10"/>
      <c r="M27" s="10"/>
      <c r="N27" s="10"/>
      <c r="O27" s="10" t="str">
        <f t="shared" si="5"/>
        <v/>
      </c>
      <c r="P27" s="10"/>
      <c r="Q27" s="10"/>
      <c r="R27" s="10"/>
      <c r="S27" s="10" t="str">
        <f t="shared" si="6"/>
        <v/>
      </c>
      <c r="T27" s="10" t="str">
        <f t="shared" si="7"/>
        <v/>
      </c>
      <c r="U27" s="10" t="str">
        <f t="shared" si="8"/>
        <v/>
      </c>
      <c r="V27" s="10"/>
      <c r="W27" s="10" t="str">
        <f t="shared" si="9"/>
        <v/>
      </c>
      <c r="X27" s="10" t="str">
        <f t="shared" si="10"/>
        <v/>
      </c>
      <c r="Y27" s="10"/>
      <c r="Z27" s="6" t="str">
        <f>IF(Y27&lt;&gt;"",VLOOKUP(Y27,MLT_DataList!$D$103:$E$152,2,FALSE),"")</f>
        <v/>
      </c>
      <c r="AA27" s="6"/>
      <c r="AB27" s="10"/>
      <c r="AC27" s="10"/>
      <c r="AD27" s="10" t="str">
        <f t="shared" si="11"/>
        <v/>
      </c>
      <c r="AE27" s="10" t="str">
        <f t="shared" si="12"/>
        <v/>
      </c>
      <c r="AF27" s="10" t="str">
        <f t="shared" si="13"/>
        <v/>
      </c>
      <c r="AG27" s="10"/>
      <c r="AH27" s="10" t="str">
        <f t="shared" si="14"/>
        <v/>
      </c>
      <c r="AI27" s="10" t="str">
        <f t="shared" si="15"/>
        <v/>
      </c>
      <c r="AJ27" s="10"/>
      <c r="AK27" s="6" t="str">
        <f>IF(AJ27&lt;&gt;"",VLOOKUP(AJ27,MLT_DataList!$D$103:$E$152,2,FALSE),"")</f>
        <v/>
      </c>
      <c r="AL27" s="6"/>
      <c r="AM27" s="10"/>
      <c r="AN27" s="10"/>
      <c r="AO27" s="10" t="str">
        <f t="shared" si="16"/>
        <v/>
      </c>
      <c r="AP27" s="10" t="str">
        <f t="shared" si="17"/>
        <v/>
      </c>
      <c r="AQ27" s="10" t="str">
        <f t="shared" si="18"/>
        <v/>
      </c>
      <c r="AR27" s="10"/>
      <c r="AS27" s="10" t="str">
        <f t="shared" si="19"/>
        <v/>
      </c>
      <c r="AT27" s="10" t="str">
        <f t="shared" si="20"/>
        <v/>
      </c>
      <c r="AU27" s="10"/>
      <c r="AV27" s="6" t="str">
        <f>IF(AU27&lt;&gt;"",VLOOKUP(AU27,MLT_DataList!$D$103:$E$152,2,FALSE),"")</f>
        <v/>
      </c>
      <c r="AW27" s="6"/>
      <c r="AX27" s="10"/>
      <c r="AY27" s="10"/>
      <c r="AZ27" s="10" t="str">
        <f t="shared" si="21"/>
        <v/>
      </c>
      <c r="BA27" s="10" t="str">
        <f t="shared" si="22"/>
        <v/>
      </c>
      <c r="BB27" s="10" t="str">
        <f t="shared" si="23"/>
        <v/>
      </c>
      <c r="BC27" s="10"/>
      <c r="BD27" s="10" t="str">
        <f t="shared" si="24"/>
        <v/>
      </c>
      <c r="BE27" s="10" t="str">
        <f t="shared" si="25"/>
        <v/>
      </c>
      <c r="BF27" s="10"/>
      <c r="BG27" s="6" t="str">
        <f>IF(BF27&lt;&gt;"",VLOOKUP(BF27,MLT_DataList!$D$103:$E$152,2,FALSE),"")</f>
        <v/>
      </c>
      <c r="BH27" s="6"/>
      <c r="BI27" s="10"/>
      <c r="BJ27" s="10"/>
      <c r="BK27" s="10" t="str">
        <f t="shared" si="26"/>
        <v/>
      </c>
      <c r="BL27" s="10" t="str">
        <f t="shared" si="27"/>
        <v/>
      </c>
      <c r="BM27" s="10" t="str">
        <f t="shared" si="28"/>
        <v/>
      </c>
      <c r="BN27" s="10"/>
      <c r="BO27" s="10" t="str">
        <f t="shared" si="29"/>
        <v/>
      </c>
      <c r="BP27" s="10" t="str">
        <f t="shared" si="30"/>
        <v/>
      </c>
      <c r="BQ27" s="10"/>
      <c r="BR27" s="6" t="str">
        <f>IF(BQ27&lt;&gt;"",VLOOKUP(BQ27,MLT_DataList!$D$103:$E$152,2,FALSE),"")</f>
        <v/>
      </c>
      <c r="BS27" s="6"/>
      <c r="BT27" s="10"/>
      <c r="BU27" s="10"/>
      <c r="BV27" s="10" t="str">
        <f t="shared" si="31"/>
        <v/>
      </c>
      <c r="BW27" s="10" t="str">
        <f t="shared" si="32"/>
        <v/>
      </c>
      <c r="BX27" s="10" t="str">
        <f t="shared" si="33"/>
        <v/>
      </c>
      <c r="BY27" s="10"/>
      <c r="BZ27" s="10" t="str">
        <f t="shared" si="34"/>
        <v/>
      </c>
      <c r="CA27" s="10" t="str">
        <f t="shared" si="35"/>
        <v/>
      </c>
      <c r="CB27" s="10"/>
      <c r="CC27" s="6" t="str">
        <f>IF(CB27&lt;&gt;"",VLOOKUP(CB27,MLT_DataList!$D$103:$E$152,2,FALSE),"")</f>
        <v/>
      </c>
    </row>
    <row r="28" spans="1:81" x14ac:dyDescent="0.15">
      <c r="A28" s="10">
        <v>27</v>
      </c>
      <c r="B28" s="10"/>
      <c r="C28" s="10"/>
      <c r="D28" s="10"/>
      <c r="E28" s="10" t="str">
        <f t="shared" si="0"/>
        <v/>
      </c>
      <c r="F28" s="10" t="str">
        <f t="shared" si="1"/>
        <v/>
      </c>
      <c r="G28" s="10" t="str">
        <f t="shared" si="2"/>
        <v/>
      </c>
      <c r="H28" s="10"/>
      <c r="I28" s="6" t="str">
        <f t="shared" si="3"/>
        <v/>
      </c>
      <c r="J28" s="10" t="str">
        <f t="shared" si="4"/>
        <v/>
      </c>
      <c r="K28" s="10"/>
      <c r="L28" s="10"/>
      <c r="M28" s="10"/>
      <c r="N28" s="10"/>
      <c r="O28" s="10" t="str">
        <f t="shared" si="5"/>
        <v/>
      </c>
      <c r="P28" s="10"/>
      <c r="Q28" s="10"/>
      <c r="R28" s="10"/>
      <c r="S28" s="10" t="str">
        <f t="shared" si="6"/>
        <v/>
      </c>
      <c r="T28" s="10" t="str">
        <f t="shared" si="7"/>
        <v/>
      </c>
      <c r="U28" s="10" t="str">
        <f t="shared" si="8"/>
        <v/>
      </c>
      <c r="V28" s="10"/>
      <c r="W28" s="10" t="str">
        <f t="shared" si="9"/>
        <v/>
      </c>
      <c r="X28" s="10" t="str">
        <f t="shared" si="10"/>
        <v/>
      </c>
      <c r="Y28" s="10"/>
      <c r="Z28" s="6" t="str">
        <f>IF(Y28&lt;&gt;"",VLOOKUP(Y28,MLT_DataList!$D$103:$E$152,2,FALSE),"")</f>
        <v/>
      </c>
      <c r="AA28" s="6"/>
      <c r="AB28" s="10"/>
      <c r="AC28" s="10"/>
      <c r="AD28" s="10" t="str">
        <f t="shared" si="11"/>
        <v/>
      </c>
      <c r="AE28" s="10" t="str">
        <f t="shared" si="12"/>
        <v/>
      </c>
      <c r="AF28" s="10" t="str">
        <f t="shared" si="13"/>
        <v/>
      </c>
      <c r="AG28" s="10"/>
      <c r="AH28" s="10" t="str">
        <f t="shared" si="14"/>
        <v/>
      </c>
      <c r="AI28" s="10" t="str">
        <f t="shared" si="15"/>
        <v/>
      </c>
      <c r="AJ28" s="10"/>
      <c r="AK28" s="6" t="str">
        <f>IF(AJ28&lt;&gt;"",VLOOKUP(AJ28,MLT_DataList!$D$103:$E$152,2,FALSE),"")</f>
        <v/>
      </c>
      <c r="AL28" s="6"/>
      <c r="AM28" s="10"/>
      <c r="AN28" s="10"/>
      <c r="AO28" s="10" t="str">
        <f t="shared" si="16"/>
        <v/>
      </c>
      <c r="AP28" s="10" t="str">
        <f t="shared" si="17"/>
        <v/>
      </c>
      <c r="AQ28" s="10" t="str">
        <f t="shared" si="18"/>
        <v/>
      </c>
      <c r="AR28" s="10"/>
      <c r="AS28" s="10" t="str">
        <f t="shared" si="19"/>
        <v/>
      </c>
      <c r="AT28" s="10" t="str">
        <f t="shared" si="20"/>
        <v/>
      </c>
      <c r="AU28" s="10"/>
      <c r="AV28" s="6" t="str">
        <f>IF(AU28&lt;&gt;"",VLOOKUP(AU28,MLT_DataList!$D$103:$E$152,2,FALSE),"")</f>
        <v/>
      </c>
      <c r="AW28" s="6"/>
      <c r="AX28" s="10"/>
      <c r="AY28" s="10"/>
      <c r="AZ28" s="10" t="str">
        <f t="shared" si="21"/>
        <v/>
      </c>
      <c r="BA28" s="10" t="str">
        <f t="shared" si="22"/>
        <v/>
      </c>
      <c r="BB28" s="10" t="str">
        <f t="shared" si="23"/>
        <v/>
      </c>
      <c r="BC28" s="10"/>
      <c r="BD28" s="10" t="str">
        <f t="shared" si="24"/>
        <v/>
      </c>
      <c r="BE28" s="10" t="str">
        <f t="shared" si="25"/>
        <v/>
      </c>
      <c r="BF28" s="10"/>
      <c r="BG28" s="6" t="str">
        <f>IF(BF28&lt;&gt;"",VLOOKUP(BF28,MLT_DataList!$D$103:$E$152,2,FALSE),"")</f>
        <v/>
      </c>
      <c r="BH28" s="6"/>
      <c r="BI28" s="10"/>
      <c r="BJ28" s="10"/>
      <c r="BK28" s="10" t="str">
        <f t="shared" si="26"/>
        <v/>
      </c>
      <c r="BL28" s="10" t="str">
        <f t="shared" si="27"/>
        <v/>
      </c>
      <c r="BM28" s="10" t="str">
        <f t="shared" si="28"/>
        <v/>
      </c>
      <c r="BN28" s="10"/>
      <c r="BO28" s="10" t="str">
        <f t="shared" si="29"/>
        <v/>
      </c>
      <c r="BP28" s="10" t="str">
        <f t="shared" si="30"/>
        <v/>
      </c>
      <c r="BQ28" s="10"/>
      <c r="BR28" s="6" t="str">
        <f>IF(BQ28&lt;&gt;"",VLOOKUP(BQ28,MLT_DataList!$D$103:$E$152,2,FALSE),"")</f>
        <v/>
      </c>
      <c r="BS28" s="6"/>
      <c r="BT28" s="10"/>
      <c r="BU28" s="10"/>
      <c r="BV28" s="10" t="str">
        <f t="shared" si="31"/>
        <v/>
      </c>
      <c r="BW28" s="10" t="str">
        <f t="shared" si="32"/>
        <v/>
      </c>
      <c r="BX28" s="10" t="str">
        <f t="shared" si="33"/>
        <v/>
      </c>
      <c r="BY28" s="10"/>
      <c r="BZ28" s="10" t="str">
        <f t="shared" si="34"/>
        <v/>
      </c>
      <c r="CA28" s="10" t="str">
        <f t="shared" si="35"/>
        <v/>
      </c>
      <c r="CB28" s="10"/>
      <c r="CC28" s="6" t="str">
        <f>IF(CB28&lt;&gt;"",VLOOKUP(CB28,MLT_DataList!$D$103:$E$152,2,FALSE),"")</f>
        <v/>
      </c>
    </row>
    <row r="29" spans="1:81" x14ac:dyDescent="0.15">
      <c r="A29" s="10">
        <v>28</v>
      </c>
      <c r="B29" s="10"/>
      <c r="C29" s="10"/>
      <c r="D29" s="10"/>
      <c r="E29" s="10" t="str">
        <f t="shared" si="0"/>
        <v/>
      </c>
      <c r="F29" s="10" t="str">
        <f t="shared" si="1"/>
        <v/>
      </c>
      <c r="G29" s="10" t="str">
        <f t="shared" si="2"/>
        <v/>
      </c>
      <c r="H29" s="10"/>
      <c r="I29" s="6" t="str">
        <f t="shared" si="3"/>
        <v/>
      </c>
      <c r="J29" s="10" t="str">
        <f t="shared" si="4"/>
        <v/>
      </c>
      <c r="K29" s="10"/>
      <c r="L29" s="10"/>
      <c r="M29" s="10"/>
      <c r="N29" s="10"/>
      <c r="O29" s="10" t="str">
        <f t="shared" si="5"/>
        <v/>
      </c>
      <c r="P29" s="10"/>
      <c r="Q29" s="10"/>
      <c r="R29" s="10"/>
      <c r="S29" s="10" t="str">
        <f t="shared" si="6"/>
        <v/>
      </c>
      <c r="T29" s="10" t="str">
        <f t="shared" si="7"/>
        <v/>
      </c>
      <c r="U29" s="10" t="str">
        <f t="shared" si="8"/>
        <v/>
      </c>
      <c r="V29" s="10"/>
      <c r="W29" s="10" t="str">
        <f t="shared" si="9"/>
        <v/>
      </c>
      <c r="X29" s="10" t="str">
        <f t="shared" si="10"/>
        <v/>
      </c>
      <c r="Y29" s="10"/>
      <c r="Z29" s="6" t="str">
        <f>IF(Y29&lt;&gt;"",VLOOKUP(Y29,MLT_DataList!$D$103:$E$152,2,FALSE),"")</f>
        <v/>
      </c>
      <c r="AA29" s="6"/>
      <c r="AB29" s="10"/>
      <c r="AC29" s="10"/>
      <c r="AD29" s="10" t="str">
        <f t="shared" si="11"/>
        <v/>
      </c>
      <c r="AE29" s="10" t="str">
        <f t="shared" si="12"/>
        <v/>
      </c>
      <c r="AF29" s="10" t="str">
        <f t="shared" si="13"/>
        <v/>
      </c>
      <c r="AG29" s="10"/>
      <c r="AH29" s="10" t="str">
        <f t="shared" si="14"/>
        <v/>
      </c>
      <c r="AI29" s="10" t="str">
        <f t="shared" si="15"/>
        <v/>
      </c>
      <c r="AJ29" s="10"/>
      <c r="AK29" s="6" t="str">
        <f>IF(AJ29&lt;&gt;"",VLOOKUP(AJ29,MLT_DataList!$D$103:$E$152,2,FALSE),"")</f>
        <v/>
      </c>
      <c r="AL29" s="6"/>
      <c r="AM29" s="10"/>
      <c r="AN29" s="10"/>
      <c r="AO29" s="10" t="str">
        <f t="shared" si="16"/>
        <v/>
      </c>
      <c r="AP29" s="10" t="str">
        <f t="shared" si="17"/>
        <v/>
      </c>
      <c r="AQ29" s="10" t="str">
        <f t="shared" si="18"/>
        <v/>
      </c>
      <c r="AR29" s="10"/>
      <c r="AS29" s="10" t="str">
        <f t="shared" si="19"/>
        <v/>
      </c>
      <c r="AT29" s="10" t="str">
        <f t="shared" si="20"/>
        <v/>
      </c>
      <c r="AU29" s="10"/>
      <c r="AV29" s="6" t="str">
        <f>IF(AU29&lt;&gt;"",VLOOKUP(AU29,MLT_DataList!$D$103:$E$152,2,FALSE),"")</f>
        <v/>
      </c>
      <c r="AW29" s="6"/>
      <c r="AX29" s="10"/>
      <c r="AY29" s="10"/>
      <c r="AZ29" s="10" t="str">
        <f t="shared" si="21"/>
        <v/>
      </c>
      <c r="BA29" s="10" t="str">
        <f t="shared" si="22"/>
        <v/>
      </c>
      <c r="BB29" s="10" t="str">
        <f t="shared" si="23"/>
        <v/>
      </c>
      <c r="BC29" s="10"/>
      <c r="BD29" s="10" t="str">
        <f t="shared" si="24"/>
        <v/>
      </c>
      <c r="BE29" s="10" t="str">
        <f t="shared" si="25"/>
        <v/>
      </c>
      <c r="BF29" s="10"/>
      <c r="BG29" s="6" t="str">
        <f>IF(BF29&lt;&gt;"",VLOOKUP(BF29,MLT_DataList!$D$103:$E$152,2,FALSE),"")</f>
        <v/>
      </c>
      <c r="BH29" s="6"/>
      <c r="BI29" s="10"/>
      <c r="BJ29" s="10"/>
      <c r="BK29" s="10" t="str">
        <f t="shared" si="26"/>
        <v/>
      </c>
      <c r="BL29" s="10" t="str">
        <f t="shared" si="27"/>
        <v/>
      </c>
      <c r="BM29" s="10" t="str">
        <f t="shared" si="28"/>
        <v/>
      </c>
      <c r="BN29" s="10"/>
      <c r="BO29" s="10" t="str">
        <f t="shared" si="29"/>
        <v/>
      </c>
      <c r="BP29" s="10" t="str">
        <f t="shared" si="30"/>
        <v/>
      </c>
      <c r="BQ29" s="10"/>
      <c r="BR29" s="6" t="str">
        <f>IF(BQ29&lt;&gt;"",VLOOKUP(BQ29,MLT_DataList!$D$103:$E$152,2,FALSE),"")</f>
        <v/>
      </c>
      <c r="BS29" s="6"/>
      <c r="BT29" s="10"/>
      <c r="BU29" s="10"/>
      <c r="BV29" s="10" t="str">
        <f t="shared" si="31"/>
        <v/>
      </c>
      <c r="BW29" s="10" t="str">
        <f t="shared" si="32"/>
        <v/>
      </c>
      <c r="BX29" s="10" t="str">
        <f t="shared" si="33"/>
        <v/>
      </c>
      <c r="BY29" s="10"/>
      <c r="BZ29" s="10" t="str">
        <f t="shared" si="34"/>
        <v/>
      </c>
      <c r="CA29" s="10" t="str">
        <f t="shared" si="35"/>
        <v/>
      </c>
      <c r="CB29" s="10"/>
      <c r="CC29" s="6" t="str">
        <f>IF(CB29&lt;&gt;"",VLOOKUP(CB29,MLT_DataList!$D$103:$E$152,2,FALSE),"")</f>
        <v/>
      </c>
    </row>
    <row r="30" spans="1:81" x14ac:dyDescent="0.15">
      <c r="A30" s="10">
        <v>29</v>
      </c>
      <c r="B30" s="10"/>
      <c r="C30" s="10"/>
      <c r="D30" s="10"/>
      <c r="E30" s="10" t="str">
        <f t="shared" si="0"/>
        <v/>
      </c>
      <c r="F30" s="10" t="str">
        <f t="shared" si="1"/>
        <v/>
      </c>
      <c r="G30" s="10" t="str">
        <f t="shared" si="2"/>
        <v/>
      </c>
      <c r="H30" s="10"/>
      <c r="I30" s="6" t="str">
        <f t="shared" si="3"/>
        <v/>
      </c>
      <c r="J30" s="10" t="str">
        <f t="shared" si="4"/>
        <v/>
      </c>
      <c r="K30" s="10"/>
      <c r="L30" s="10"/>
      <c r="M30" s="10"/>
      <c r="N30" s="10"/>
      <c r="O30" s="10" t="str">
        <f t="shared" si="5"/>
        <v/>
      </c>
      <c r="P30" s="10"/>
      <c r="Q30" s="10"/>
      <c r="R30" s="10"/>
      <c r="S30" s="10" t="str">
        <f t="shared" si="6"/>
        <v/>
      </c>
      <c r="T30" s="10" t="str">
        <f t="shared" si="7"/>
        <v/>
      </c>
      <c r="U30" s="10" t="str">
        <f t="shared" si="8"/>
        <v/>
      </c>
      <c r="V30" s="10"/>
      <c r="W30" s="10" t="str">
        <f t="shared" si="9"/>
        <v/>
      </c>
      <c r="X30" s="10" t="str">
        <f t="shared" si="10"/>
        <v/>
      </c>
      <c r="Y30" s="10"/>
      <c r="Z30" s="6" t="str">
        <f>IF(Y30&lt;&gt;"",VLOOKUP(Y30,MLT_DataList!$D$103:$E$152,2,FALSE),"")</f>
        <v/>
      </c>
      <c r="AA30" s="6"/>
      <c r="AB30" s="10"/>
      <c r="AC30" s="10"/>
      <c r="AD30" s="10" t="str">
        <f t="shared" si="11"/>
        <v/>
      </c>
      <c r="AE30" s="10" t="str">
        <f t="shared" si="12"/>
        <v/>
      </c>
      <c r="AF30" s="10" t="str">
        <f t="shared" si="13"/>
        <v/>
      </c>
      <c r="AG30" s="10"/>
      <c r="AH30" s="10" t="str">
        <f t="shared" si="14"/>
        <v/>
      </c>
      <c r="AI30" s="10" t="str">
        <f t="shared" si="15"/>
        <v/>
      </c>
      <c r="AJ30" s="10"/>
      <c r="AK30" s="6" t="str">
        <f>IF(AJ30&lt;&gt;"",VLOOKUP(AJ30,MLT_DataList!$D$103:$E$152,2,FALSE),"")</f>
        <v/>
      </c>
      <c r="AL30" s="6"/>
      <c r="AM30" s="10"/>
      <c r="AN30" s="10"/>
      <c r="AO30" s="10" t="str">
        <f t="shared" si="16"/>
        <v/>
      </c>
      <c r="AP30" s="10" t="str">
        <f t="shared" si="17"/>
        <v/>
      </c>
      <c r="AQ30" s="10" t="str">
        <f t="shared" si="18"/>
        <v/>
      </c>
      <c r="AR30" s="10"/>
      <c r="AS30" s="10" t="str">
        <f t="shared" si="19"/>
        <v/>
      </c>
      <c r="AT30" s="10" t="str">
        <f t="shared" si="20"/>
        <v/>
      </c>
      <c r="AU30" s="10"/>
      <c r="AV30" s="6" t="str">
        <f>IF(AU30&lt;&gt;"",VLOOKUP(AU30,MLT_DataList!$D$103:$E$152,2,FALSE),"")</f>
        <v/>
      </c>
      <c r="AW30" s="6"/>
      <c r="AX30" s="10"/>
      <c r="AY30" s="10"/>
      <c r="AZ30" s="10" t="str">
        <f t="shared" si="21"/>
        <v/>
      </c>
      <c r="BA30" s="10" t="str">
        <f t="shared" si="22"/>
        <v/>
      </c>
      <c r="BB30" s="10" t="str">
        <f t="shared" si="23"/>
        <v/>
      </c>
      <c r="BC30" s="10"/>
      <c r="BD30" s="10" t="str">
        <f t="shared" si="24"/>
        <v/>
      </c>
      <c r="BE30" s="10" t="str">
        <f t="shared" si="25"/>
        <v/>
      </c>
      <c r="BF30" s="10"/>
      <c r="BG30" s="6" t="str">
        <f>IF(BF30&lt;&gt;"",VLOOKUP(BF30,MLT_DataList!$D$103:$E$152,2,FALSE),"")</f>
        <v/>
      </c>
      <c r="BH30" s="6"/>
      <c r="BI30" s="10"/>
      <c r="BJ30" s="10"/>
      <c r="BK30" s="10" t="str">
        <f t="shared" si="26"/>
        <v/>
      </c>
      <c r="BL30" s="10" t="str">
        <f t="shared" si="27"/>
        <v/>
      </c>
      <c r="BM30" s="10" t="str">
        <f t="shared" si="28"/>
        <v/>
      </c>
      <c r="BN30" s="10"/>
      <c r="BO30" s="10" t="str">
        <f t="shared" si="29"/>
        <v/>
      </c>
      <c r="BP30" s="10" t="str">
        <f t="shared" si="30"/>
        <v/>
      </c>
      <c r="BQ30" s="10"/>
      <c r="BR30" s="6" t="str">
        <f>IF(BQ30&lt;&gt;"",VLOOKUP(BQ30,MLT_DataList!$D$103:$E$152,2,FALSE),"")</f>
        <v/>
      </c>
      <c r="BS30" s="6"/>
      <c r="BT30" s="10"/>
      <c r="BU30" s="10"/>
      <c r="BV30" s="10" t="str">
        <f t="shared" si="31"/>
        <v/>
      </c>
      <c r="BW30" s="10" t="str">
        <f t="shared" si="32"/>
        <v/>
      </c>
      <c r="BX30" s="10" t="str">
        <f t="shared" si="33"/>
        <v/>
      </c>
      <c r="BY30" s="10"/>
      <c r="BZ30" s="10" t="str">
        <f t="shared" si="34"/>
        <v/>
      </c>
      <c r="CA30" s="10" t="str">
        <f t="shared" si="35"/>
        <v/>
      </c>
      <c r="CB30" s="10"/>
      <c r="CC30" s="6" t="str">
        <f>IF(CB30&lt;&gt;"",VLOOKUP(CB30,MLT_DataList!$D$103:$E$152,2,FALSE),"")</f>
        <v/>
      </c>
    </row>
    <row r="31" spans="1:81" x14ac:dyDescent="0.15">
      <c r="A31" s="10">
        <v>30</v>
      </c>
      <c r="B31" s="10"/>
      <c r="C31" s="10"/>
      <c r="D31" s="10"/>
      <c r="E31" s="10" t="str">
        <f t="shared" si="0"/>
        <v/>
      </c>
      <c r="F31" s="10" t="str">
        <f t="shared" si="1"/>
        <v/>
      </c>
      <c r="G31" s="10" t="str">
        <f t="shared" si="2"/>
        <v/>
      </c>
      <c r="H31" s="10"/>
      <c r="I31" s="6" t="str">
        <f t="shared" si="3"/>
        <v/>
      </c>
      <c r="J31" s="10" t="str">
        <f t="shared" si="4"/>
        <v/>
      </c>
      <c r="K31" s="10"/>
      <c r="L31" s="10"/>
      <c r="M31" s="10"/>
      <c r="N31" s="10"/>
      <c r="O31" s="10" t="str">
        <f t="shared" si="5"/>
        <v/>
      </c>
      <c r="P31" s="10"/>
      <c r="Q31" s="10"/>
      <c r="R31" s="10"/>
      <c r="S31" s="10" t="str">
        <f t="shared" si="6"/>
        <v/>
      </c>
      <c r="T31" s="10" t="str">
        <f t="shared" si="7"/>
        <v/>
      </c>
      <c r="U31" s="10" t="str">
        <f t="shared" si="8"/>
        <v/>
      </c>
      <c r="V31" s="10"/>
      <c r="W31" s="10" t="str">
        <f t="shared" si="9"/>
        <v/>
      </c>
      <c r="X31" s="10" t="str">
        <f t="shared" si="10"/>
        <v/>
      </c>
      <c r="Y31" s="10"/>
      <c r="Z31" s="6" t="str">
        <f>IF(Y31&lt;&gt;"",VLOOKUP(Y31,MLT_DataList!$D$103:$E$152,2,FALSE),"")</f>
        <v/>
      </c>
      <c r="AA31" s="6"/>
      <c r="AB31" s="10"/>
      <c r="AC31" s="10"/>
      <c r="AD31" s="10" t="str">
        <f t="shared" si="11"/>
        <v/>
      </c>
      <c r="AE31" s="10" t="str">
        <f t="shared" si="12"/>
        <v/>
      </c>
      <c r="AF31" s="10" t="str">
        <f t="shared" si="13"/>
        <v/>
      </c>
      <c r="AG31" s="10"/>
      <c r="AH31" s="10" t="str">
        <f t="shared" si="14"/>
        <v/>
      </c>
      <c r="AI31" s="10" t="str">
        <f t="shared" si="15"/>
        <v/>
      </c>
      <c r="AJ31" s="10"/>
      <c r="AK31" s="6" t="str">
        <f>IF(AJ31&lt;&gt;"",VLOOKUP(AJ31,MLT_DataList!$D$103:$E$152,2,FALSE),"")</f>
        <v/>
      </c>
      <c r="AL31" s="6"/>
      <c r="AM31" s="10"/>
      <c r="AN31" s="10"/>
      <c r="AO31" s="10" t="str">
        <f t="shared" si="16"/>
        <v/>
      </c>
      <c r="AP31" s="10" t="str">
        <f t="shared" si="17"/>
        <v/>
      </c>
      <c r="AQ31" s="10" t="str">
        <f t="shared" si="18"/>
        <v/>
      </c>
      <c r="AR31" s="10"/>
      <c r="AS31" s="10" t="str">
        <f t="shared" si="19"/>
        <v/>
      </c>
      <c r="AT31" s="10" t="str">
        <f t="shared" si="20"/>
        <v/>
      </c>
      <c r="AU31" s="10"/>
      <c r="AV31" s="6" t="str">
        <f>IF(AU31&lt;&gt;"",VLOOKUP(AU31,MLT_DataList!$D$103:$E$152,2,FALSE),"")</f>
        <v/>
      </c>
      <c r="AW31" s="6"/>
      <c r="AX31" s="10"/>
      <c r="AY31" s="10"/>
      <c r="AZ31" s="10" t="str">
        <f t="shared" si="21"/>
        <v/>
      </c>
      <c r="BA31" s="10" t="str">
        <f t="shared" si="22"/>
        <v/>
      </c>
      <c r="BB31" s="10" t="str">
        <f t="shared" si="23"/>
        <v/>
      </c>
      <c r="BC31" s="10"/>
      <c r="BD31" s="10" t="str">
        <f t="shared" si="24"/>
        <v/>
      </c>
      <c r="BE31" s="10" t="str">
        <f t="shared" si="25"/>
        <v/>
      </c>
      <c r="BF31" s="10"/>
      <c r="BG31" s="6" t="str">
        <f>IF(BF31&lt;&gt;"",VLOOKUP(BF31,MLT_DataList!$D$103:$E$152,2,FALSE),"")</f>
        <v/>
      </c>
      <c r="BH31" s="6"/>
      <c r="BI31" s="10"/>
      <c r="BJ31" s="10"/>
      <c r="BK31" s="10" t="str">
        <f t="shared" si="26"/>
        <v/>
      </c>
      <c r="BL31" s="10" t="str">
        <f t="shared" si="27"/>
        <v/>
      </c>
      <c r="BM31" s="10" t="str">
        <f t="shared" si="28"/>
        <v/>
      </c>
      <c r="BN31" s="10"/>
      <c r="BO31" s="10" t="str">
        <f t="shared" si="29"/>
        <v/>
      </c>
      <c r="BP31" s="10" t="str">
        <f t="shared" si="30"/>
        <v/>
      </c>
      <c r="BQ31" s="10"/>
      <c r="BR31" s="6" t="str">
        <f>IF(BQ31&lt;&gt;"",VLOOKUP(BQ31,MLT_DataList!$D$103:$E$152,2,FALSE),"")</f>
        <v/>
      </c>
      <c r="BS31" s="6"/>
      <c r="BT31" s="10"/>
      <c r="BU31" s="10"/>
      <c r="BV31" s="10" t="str">
        <f t="shared" si="31"/>
        <v/>
      </c>
      <c r="BW31" s="10" t="str">
        <f t="shared" si="32"/>
        <v/>
      </c>
      <c r="BX31" s="10" t="str">
        <f t="shared" si="33"/>
        <v/>
      </c>
      <c r="BY31" s="10"/>
      <c r="BZ31" s="10" t="str">
        <f t="shared" si="34"/>
        <v/>
      </c>
      <c r="CA31" s="10" t="str">
        <f t="shared" si="35"/>
        <v/>
      </c>
      <c r="CB31" s="10"/>
      <c r="CC31" s="6" t="str">
        <f>IF(CB31&lt;&gt;"",VLOOKUP(CB31,MLT_DataList!$D$103:$E$152,2,FALSE),"")</f>
        <v/>
      </c>
    </row>
    <row r="32" spans="1:81" x14ac:dyDescent="0.15">
      <c r="A32" s="10">
        <v>31</v>
      </c>
      <c r="B32" s="10"/>
      <c r="C32" s="10"/>
      <c r="D32" s="10"/>
      <c r="E32" s="10" t="str">
        <f t="shared" si="0"/>
        <v/>
      </c>
      <c r="F32" s="10" t="str">
        <f t="shared" si="1"/>
        <v/>
      </c>
      <c r="G32" s="10" t="str">
        <f t="shared" si="2"/>
        <v/>
      </c>
      <c r="H32" s="10"/>
      <c r="I32" s="6" t="str">
        <f t="shared" si="3"/>
        <v/>
      </c>
      <c r="J32" s="10" t="str">
        <f t="shared" si="4"/>
        <v/>
      </c>
      <c r="K32" s="10"/>
      <c r="L32" s="10"/>
      <c r="M32" s="10"/>
      <c r="N32" s="10"/>
      <c r="O32" s="10" t="str">
        <f t="shared" si="5"/>
        <v/>
      </c>
      <c r="P32" s="10"/>
      <c r="Q32" s="10"/>
      <c r="R32" s="10"/>
      <c r="S32" s="10" t="str">
        <f t="shared" si="6"/>
        <v/>
      </c>
      <c r="T32" s="10" t="str">
        <f t="shared" si="7"/>
        <v/>
      </c>
      <c r="U32" s="10" t="str">
        <f t="shared" si="8"/>
        <v/>
      </c>
      <c r="V32" s="10"/>
      <c r="W32" s="10" t="str">
        <f t="shared" si="9"/>
        <v/>
      </c>
      <c r="X32" s="10" t="str">
        <f t="shared" si="10"/>
        <v/>
      </c>
      <c r="Y32" s="10"/>
      <c r="Z32" s="6" t="str">
        <f>IF(Y32&lt;&gt;"",VLOOKUP(Y32,MLT_DataList!$D$103:$E$152,2,FALSE),"")</f>
        <v/>
      </c>
      <c r="AA32" s="6"/>
      <c r="AB32" s="10"/>
      <c r="AC32" s="10"/>
      <c r="AD32" s="10" t="str">
        <f t="shared" si="11"/>
        <v/>
      </c>
      <c r="AE32" s="10" t="str">
        <f t="shared" si="12"/>
        <v/>
      </c>
      <c r="AF32" s="10" t="str">
        <f t="shared" si="13"/>
        <v/>
      </c>
      <c r="AG32" s="10"/>
      <c r="AH32" s="10" t="str">
        <f t="shared" si="14"/>
        <v/>
      </c>
      <c r="AI32" s="10" t="str">
        <f t="shared" si="15"/>
        <v/>
      </c>
      <c r="AJ32" s="10"/>
      <c r="AK32" s="6" t="str">
        <f>IF(AJ32&lt;&gt;"",VLOOKUP(AJ32,MLT_DataList!$D$103:$E$152,2,FALSE),"")</f>
        <v/>
      </c>
      <c r="AL32" s="6"/>
      <c r="AM32" s="10"/>
      <c r="AN32" s="10"/>
      <c r="AO32" s="10" t="str">
        <f t="shared" si="16"/>
        <v/>
      </c>
      <c r="AP32" s="10" t="str">
        <f t="shared" si="17"/>
        <v/>
      </c>
      <c r="AQ32" s="10" t="str">
        <f t="shared" si="18"/>
        <v/>
      </c>
      <c r="AR32" s="10"/>
      <c r="AS32" s="10" t="str">
        <f t="shared" si="19"/>
        <v/>
      </c>
      <c r="AT32" s="10" t="str">
        <f t="shared" si="20"/>
        <v/>
      </c>
      <c r="AU32" s="10"/>
      <c r="AV32" s="6" t="str">
        <f>IF(AU32&lt;&gt;"",VLOOKUP(AU32,MLT_DataList!$D$103:$E$152,2,FALSE),"")</f>
        <v/>
      </c>
      <c r="AW32" s="6"/>
      <c r="AX32" s="10"/>
      <c r="AY32" s="10"/>
      <c r="AZ32" s="10" t="str">
        <f t="shared" si="21"/>
        <v/>
      </c>
      <c r="BA32" s="10" t="str">
        <f t="shared" si="22"/>
        <v/>
      </c>
      <c r="BB32" s="10" t="str">
        <f t="shared" si="23"/>
        <v/>
      </c>
      <c r="BC32" s="10"/>
      <c r="BD32" s="10" t="str">
        <f t="shared" si="24"/>
        <v/>
      </c>
      <c r="BE32" s="10" t="str">
        <f t="shared" si="25"/>
        <v/>
      </c>
      <c r="BF32" s="10"/>
      <c r="BG32" s="6" t="str">
        <f>IF(BF32&lt;&gt;"",VLOOKUP(BF32,MLT_DataList!$D$103:$E$152,2,FALSE),"")</f>
        <v/>
      </c>
      <c r="BH32" s="6"/>
      <c r="BI32" s="10"/>
      <c r="BJ32" s="10"/>
      <c r="BK32" s="10" t="str">
        <f t="shared" si="26"/>
        <v/>
      </c>
      <c r="BL32" s="10" t="str">
        <f t="shared" si="27"/>
        <v/>
      </c>
      <c r="BM32" s="10" t="str">
        <f t="shared" si="28"/>
        <v/>
      </c>
      <c r="BN32" s="10"/>
      <c r="BO32" s="10" t="str">
        <f t="shared" si="29"/>
        <v/>
      </c>
      <c r="BP32" s="10" t="str">
        <f t="shared" si="30"/>
        <v/>
      </c>
      <c r="BQ32" s="10"/>
      <c r="BR32" s="6" t="str">
        <f>IF(BQ32&lt;&gt;"",VLOOKUP(BQ32,MLT_DataList!$D$103:$E$152,2,FALSE),"")</f>
        <v/>
      </c>
      <c r="BS32" s="6"/>
      <c r="BT32" s="10"/>
      <c r="BU32" s="10"/>
      <c r="BV32" s="10" t="str">
        <f t="shared" si="31"/>
        <v/>
      </c>
      <c r="BW32" s="10" t="str">
        <f t="shared" si="32"/>
        <v/>
      </c>
      <c r="BX32" s="10" t="str">
        <f t="shared" si="33"/>
        <v/>
      </c>
      <c r="BY32" s="10"/>
      <c r="BZ32" s="10" t="str">
        <f t="shared" si="34"/>
        <v/>
      </c>
      <c r="CA32" s="10" t="str">
        <f t="shared" si="35"/>
        <v/>
      </c>
      <c r="CB32" s="10"/>
      <c r="CC32" s="6" t="str">
        <f>IF(CB32&lt;&gt;"",VLOOKUP(CB32,MLT_DataList!$D$103:$E$152,2,FALSE),"")</f>
        <v/>
      </c>
    </row>
    <row r="33" spans="1:81" x14ac:dyDescent="0.15">
      <c r="A33" s="10">
        <v>32</v>
      </c>
      <c r="B33" s="10"/>
      <c r="C33" s="10"/>
      <c r="D33" s="10"/>
      <c r="E33" s="10" t="str">
        <f t="shared" si="0"/>
        <v/>
      </c>
      <c r="F33" s="10" t="str">
        <f t="shared" si="1"/>
        <v/>
      </c>
      <c r="G33" s="10" t="str">
        <f t="shared" si="2"/>
        <v/>
      </c>
      <c r="H33" s="10"/>
      <c r="I33" s="6" t="str">
        <f t="shared" si="3"/>
        <v/>
      </c>
      <c r="J33" s="10" t="str">
        <f t="shared" si="4"/>
        <v/>
      </c>
      <c r="K33" s="10"/>
      <c r="L33" s="10"/>
      <c r="M33" s="10"/>
      <c r="N33" s="10"/>
      <c r="O33" s="10" t="str">
        <f t="shared" si="5"/>
        <v/>
      </c>
      <c r="P33" s="10"/>
      <c r="Q33" s="10"/>
      <c r="R33" s="10"/>
      <c r="S33" s="10" t="str">
        <f t="shared" si="6"/>
        <v/>
      </c>
      <c r="T33" s="10" t="str">
        <f t="shared" si="7"/>
        <v/>
      </c>
      <c r="U33" s="10" t="str">
        <f t="shared" si="8"/>
        <v/>
      </c>
      <c r="V33" s="10"/>
      <c r="W33" s="10" t="str">
        <f t="shared" si="9"/>
        <v/>
      </c>
      <c r="X33" s="10" t="str">
        <f t="shared" si="10"/>
        <v/>
      </c>
      <c r="Y33" s="10"/>
      <c r="Z33" s="6" t="str">
        <f>IF(Y33&lt;&gt;"",VLOOKUP(Y33,MLT_DataList!$D$103:$E$152,2,FALSE),"")</f>
        <v/>
      </c>
      <c r="AA33" s="6"/>
      <c r="AB33" s="10"/>
      <c r="AC33" s="10"/>
      <c r="AD33" s="10" t="str">
        <f t="shared" si="11"/>
        <v/>
      </c>
      <c r="AE33" s="10" t="str">
        <f t="shared" si="12"/>
        <v/>
      </c>
      <c r="AF33" s="10" t="str">
        <f t="shared" si="13"/>
        <v/>
      </c>
      <c r="AG33" s="10"/>
      <c r="AH33" s="10" t="str">
        <f t="shared" si="14"/>
        <v/>
      </c>
      <c r="AI33" s="10" t="str">
        <f t="shared" si="15"/>
        <v/>
      </c>
      <c r="AJ33" s="10"/>
      <c r="AK33" s="6" t="str">
        <f>IF(AJ33&lt;&gt;"",VLOOKUP(AJ33,MLT_DataList!$D$103:$E$152,2,FALSE),"")</f>
        <v/>
      </c>
      <c r="AL33" s="6"/>
      <c r="AM33" s="10"/>
      <c r="AN33" s="10"/>
      <c r="AO33" s="10" t="str">
        <f t="shared" si="16"/>
        <v/>
      </c>
      <c r="AP33" s="10" t="str">
        <f t="shared" si="17"/>
        <v/>
      </c>
      <c r="AQ33" s="10" t="str">
        <f t="shared" si="18"/>
        <v/>
      </c>
      <c r="AR33" s="10"/>
      <c r="AS33" s="10" t="str">
        <f t="shared" si="19"/>
        <v/>
      </c>
      <c r="AT33" s="10" t="str">
        <f t="shared" si="20"/>
        <v/>
      </c>
      <c r="AU33" s="10"/>
      <c r="AV33" s="6" t="str">
        <f>IF(AU33&lt;&gt;"",VLOOKUP(AU33,MLT_DataList!$D$103:$E$152,2,FALSE),"")</f>
        <v/>
      </c>
      <c r="AW33" s="6"/>
      <c r="AX33" s="10"/>
      <c r="AY33" s="10"/>
      <c r="AZ33" s="10" t="str">
        <f t="shared" si="21"/>
        <v/>
      </c>
      <c r="BA33" s="10" t="str">
        <f t="shared" si="22"/>
        <v/>
      </c>
      <c r="BB33" s="10" t="str">
        <f t="shared" si="23"/>
        <v/>
      </c>
      <c r="BC33" s="10"/>
      <c r="BD33" s="10" t="str">
        <f t="shared" si="24"/>
        <v/>
      </c>
      <c r="BE33" s="10" t="str">
        <f t="shared" si="25"/>
        <v/>
      </c>
      <c r="BF33" s="10"/>
      <c r="BG33" s="6" t="str">
        <f>IF(BF33&lt;&gt;"",VLOOKUP(BF33,MLT_DataList!$D$103:$E$152,2,FALSE),"")</f>
        <v/>
      </c>
      <c r="BH33" s="6"/>
      <c r="BI33" s="10"/>
      <c r="BJ33" s="10"/>
      <c r="BK33" s="10" t="str">
        <f t="shared" si="26"/>
        <v/>
      </c>
      <c r="BL33" s="10" t="str">
        <f t="shared" si="27"/>
        <v/>
      </c>
      <c r="BM33" s="10" t="str">
        <f t="shared" si="28"/>
        <v/>
      </c>
      <c r="BN33" s="10"/>
      <c r="BO33" s="10" t="str">
        <f t="shared" si="29"/>
        <v/>
      </c>
      <c r="BP33" s="10" t="str">
        <f t="shared" si="30"/>
        <v/>
      </c>
      <c r="BQ33" s="10"/>
      <c r="BR33" s="6" t="str">
        <f>IF(BQ33&lt;&gt;"",VLOOKUP(BQ33,MLT_DataList!$D$103:$E$152,2,FALSE),"")</f>
        <v/>
      </c>
      <c r="BS33" s="6"/>
      <c r="BT33" s="10"/>
      <c r="BU33" s="10"/>
      <c r="BV33" s="10" t="str">
        <f t="shared" si="31"/>
        <v/>
      </c>
      <c r="BW33" s="10" t="str">
        <f t="shared" si="32"/>
        <v/>
      </c>
      <c r="BX33" s="10" t="str">
        <f t="shared" si="33"/>
        <v/>
      </c>
      <c r="BY33" s="10"/>
      <c r="BZ33" s="10" t="str">
        <f t="shared" si="34"/>
        <v/>
      </c>
      <c r="CA33" s="10" t="str">
        <f t="shared" si="35"/>
        <v/>
      </c>
      <c r="CB33" s="10"/>
      <c r="CC33" s="6" t="str">
        <f>IF(CB33&lt;&gt;"",VLOOKUP(CB33,MLT_DataList!$D$103:$E$152,2,FALSE),"")</f>
        <v/>
      </c>
    </row>
    <row r="34" spans="1:81" x14ac:dyDescent="0.15">
      <c r="A34" s="10">
        <v>33</v>
      </c>
      <c r="B34" s="10"/>
      <c r="C34" s="10"/>
      <c r="D34" s="10"/>
      <c r="E34" s="10" t="str">
        <f t="shared" ref="E34:E65" si="36">IF(D34&lt;&gt;"",VLOOKUP(D34,m_code1,2,FALSE),"")</f>
        <v/>
      </c>
      <c r="F34" s="10" t="str">
        <f t="shared" ref="F34:F65" si="37">IF(D34&lt;&gt;"",VLOOKUP(D34,m_code1,3,FALSE),"")</f>
        <v/>
      </c>
      <c r="G34" s="10" t="str">
        <f t="shared" ref="G34:G65" si="38">IF(E34&lt;&gt;"","MLT_O_"&amp;E34&amp;"_"&amp;F34,"")</f>
        <v/>
      </c>
      <c r="H34" s="10"/>
      <c r="I34" s="6" t="str">
        <f t="shared" ref="I34:I65" si="39">IF(H34&lt;&gt;"",CONCATENATE(E34,H34),"")</f>
        <v/>
      </c>
      <c r="J34" s="10" t="str">
        <f t="shared" ref="J34:J65" si="40">IF(I34&lt;&gt;"",VLOOKUP(I34,m_code5,2,FALSE),"")</f>
        <v/>
      </c>
      <c r="K34" s="10"/>
      <c r="L34" s="10"/>
      <c r="M34" s="10"/>
      <c r="N34" s="10"/>
      <c r="O34" s="10" t="str">
        <f t="shared" ref="O34:O65" si="41">IF(E34&lt;&gt;"",G34&amp;"_"&amp;J34,"")</f>
        <v/>
      </c>
      <c r="P34" s="10"/>
      <c r="Q34" s="10"/>
      <c r="R34" s="10"/>
      <c r="S34" s="10" t="str">
        <f t="shared" ref="S34:S65" si="42">IF(R34&lt;&gt;"",VLOOKUP(R34,m_code7,2,FALSE),"")</f>
        <v/>
      </c>
      <c r="T34" s="10" t="str">
        <f t="shared" ref="T34:T65" si="43">IF(R34&lt;&gt;"",VLOOKUP(R34,m_code7,3,FALSE),"")</f>
        <v/>
      </c>
      <c r="U34" s="10" t="str">
        <f t="shared" ref="U34:U65" si="44">IF(S34&lt;&gt;"","MLT_I_"&amp;S34&amp;"_"&amp;T34,"")</f>
        <v/>
      </c>
      <c r="V34" s="10"/>
      <c r="W34" s="10" t="str">
        <f t="shared" ref="W34:W65" si="45">IF(V34&lt;&gt;"",CONCATENATE(S34,V34),"")</f>
        <v/>
      </c>
      <c r="X34" s="10" t="str">
        <f t="shared" ref="X34:X65" si="46">IF(W34&lt;&gt;"",VLOOKUP(W34,m_code8,2,FALSE),"")</f>
        <v/>
      </c>
      <c r="Y34" s="10"/>
      <c r="Z34" s="6" t="str">
        <f>IF(Y34&lt;&gt;"",VLOOKUP(Y34,MLT_DataList!$D$103:$E$152,2,FALSE),"")</f>
        <v/>
      </c>
      <c r="AA34" s="6"/>
      <c r="AB34" s="10"/>
      <c r="AC34" s="10"/>
      <c r="AD34" s="10" t="str">
        <f t="shared" ref="AD34:AD65" si="47">IF(AC34&lt;&gt;"",VLOOKUP(AC34,m_code7,2,FALSE),"")</f>
        <v/>
      </c>
      <c r="AE34" s="10" t="str">
        <f t="shared" ref="AE34:AE65" si="48">IF(AC34&lt;&gt;"",VLOOKUP(AC34,m_code7,3,FALSE),"")</f>
        <v/>
      </c>
      <c r="AF34" s="10" t="str">
        <f t="shared" ref="AF34:AF65" si="49">IF(AD34&lt;&gt;"","MLT_I_"&amp;AD34&amp;"_"&amp;AE34,"")</f>
        <v/>
      </c>
      <c r="AG34" s="10"/>
      <c r="AH34" s="10" t="str">
        <f t="shared" ref="AH34:AH65" si="50">IF(AG34&lt;&gt;"",CONCATENATE(AD34,AG34),"")</f>
        <v/>
      </c>
      <c r="AI34" s="10" t="str">
        <f t="shared" ref="AI34:AI65" si="51">IF(AH34&lt;&gt;"",VLOOKUP(AH34,m_code8,2,FALSE),"")</f>
        <v/>
      </c>
      <c r="AJ34" s="10"/>
      <c r="AK34" s="6" t="str">
        <f>IF(AJ34&lt;&gt;"",VLOOKUP(AJ34,MLT_DataList!$D$103:$E$152,2,FALSE),"")</f>
        <v/>
      </c>
      <c r="AL34" s="6"/>
      <c r="AM34" s="10"/>
      <c r="AN34" s="10"/>
      <c r="AO34" s="10" t="str">
        <f t="shared" ref="AO34:AO65" si="52">IF(AN34&lt;&gt;"",VLOOKUP(AN34,m_code7,2,FALSE),"")</f>
        <v/>
      </c>
      <c r="AP34" s="10" t="str">
        <f t="shared" ref="AP34:AP65" si="53">IF(AN34&lt;&gt;"",VLOOKUP(AN34,m_code7,3,FALSE),"")</f>
        <v/>
      </c>
      <c r="AQ34" s="10" t="str">
        <f t="shared" ref="AQ34:AQ65" si="54">IF(AO34&lt;&gt;"","MLT_I_"&amp;AO34&amp;"_"&amp;AP34,"")</f>
        <v/>
      </c>
      <c r="AR34" s="10"/>
      <c r="AS34" s="10" t="str">
        <f t="shared" ref="AS34:AS65" si="55">IF(AR34&lt;&gt;"",CONCATENATE(AO34,AR34),"")</f>
        <v/>
      </c>
      <c r="AT34" s="10" t="str">
        <f t="shared" ref="AT34:AT65" si="56">IF(AS34&lt;&gt;"",VLOOKUP(AS34,m_code8,2,FALSE),"")</f>
        <v/>
      </c>
      <c r="AU34" s="10"/>
      <c r="AV34" s="6" t="str">
        <f>IF(AU34&lt;&gt;"",VLOOKUP(AU34,MLT_DataList!$D$103:$E$152,2,FALSE),"")</f>
        <v/>
      </c>
      <c r="AW34" s="6"/>
      <c r="AX34" s="10"/>
      <c r="AY34" s="10"/>
      <c r="AZ34" s="10" t="str">
        <f t="shared" ref="AZ34:AZ65" si="57">IF(AY34&lt;&gt;"",VLOOKUP(AY34,m_code7,2,FALSE),"")</f>
        <v/>
      </c>
      <c r="BA34" s="10" t="str">
        <f t="shared" ref="BA34:BA65" si="58">IF(AY34&lt;&gt;"",VLOOKUP(AY34,m_code7,3,FALSE),"")</f>
        <v/>
      </c>
      <c r="BB34" s="10" t="str">
        <f t="shared" ref="BB34:BB65" si="59">IF(AZ34&lt;&gt;"","MLT_I_"&amp;AZ34&amp;"_"&amp;BA34,"")</f>
        <v/>
      </c>
      <c r="BC34" s="10"/>
      <c r="BD34" s="10" t="str">
        <f t="shared" ref="BD34:BD65" si="60">IF(BC34&lt;&gt;"",CONCATENATE(AZ34,BC34),"")</f>
        <v/>
      </c>
      <c r="BE34" s="10" t="str">
        <f t="shared" ref="BE34:BE65" si="61">IF(BD34&lt;&gt;"",VLOOKUP(BD34,m_code8,2,FALSE),"")</f>
        <v/>
      </c>
      <c r="BF34" s="10"/>
      <c r="BG34" s="6" t="str">
        <f>IF(BF34&lt;&gt;"",VLOOKUP(BF34,MLT_DataList!$D$103:$E$152,2,FALSE),"")</f>
        <v/>
      </c>
      <c r="BH34" s="6"/>
      <c r="BI34" s="10"/>
      <c r="BJ34" s="10"/>
      <c r="BK34" s="10" t="str">
        <f t="shared" ref="BK34:BK65" si="62">IF(BJ34&lt;&gt;"",VLOOKUP(BJ34,m_code7,2,FALSE),"")</f>
        <v/>
      </c>
      <c r="BL34" s="10" t="str">
        <f t="shared" ref="BL34:BL65" si="63">IF(BJ34&lt;&gt;"",VLOOKUP(BJ34,m_code7,3,FALSE),"")</f>
        <v/>
      </c>
      <c r="BM34" s="10" t="str">
        <f t="shared" ref="BM34:BM65" si="64">IF(BK34&lt;&gt;"","MLT_I_"&amp;BK34&amp;"_"&amp;BL34,"")</f>
        <v/>
      </c>
      <c r="BN34" s="10"/>
      <c r="BO34" s="10" t="str">
        <f t="shared" ref="BO34:BO65" si="65">IF(BN34&lt;&gt;"",CONCATENATE(BK34,BN34),"")</f>
        <v/>
      </c>
      <c r="BP34" s="10" t="str">
        <f t="shared" ref="BP34:BP65" si="66">IF(BO34&lt;&gt;"",VLOOKUP(BO34,m_code8,2,FALSE),"")</f>
        <v/>
      </c>
      <c r="BQ34" s="10"/>
      <c r="BR34" s="6" t="str">
        <f>IF(BQ34&lt;&gt;"",VLOOKUP(BQ34,MLT_DataList!$D$103:$E$152,2,FALSE),"")</f>
        <v/>
      </c>
      <c r="BS34" s="6"/>
      <c r="BT34" s="10"/>
      <c r="BU34" s="10"/>
      <c r="BV34" s="10" t="str">
        <f t="shared" ref="BV34:BV65" si="67">IF(BU34&lt;&gt;"",VLOOKUP(BU34,m_code7,2,FALSE),"")</f>
        <v/>
      </c>
      <c r="BW34" s="10" t="str">
        <f t="shared" ref="BW34:BW65" si="68">IF(BU34&lt;&gt;"",VLOOKUP(BU34,m_code7,3,FALSE),"")</f>
        <v/>
      </c>
      <c r="BX34" s="10" t="str">
        <f t="shared" ref="BX34:BX65" si="69">IF(BV34&lt;&gt;"","MLT_I_"&amp;BV34&amp;"_"&amp;BW34,"")</f>
        <v/>
      </c>
      <c r="BY34" s="10"/>
      <c r="BZ34" s="10" t="str">
        <f t="shared" ref="BZ34:BZ65" si="70">IF(BY34&lt;&gt;"",CONCATENATE(BV34,BY34),"")</f>
        <v/>
      </c>
      <c r="CA34" s="10" t="str">
        <f t="shared" ref="CA34:CA65" si="71">IF(BZ34&lt;&gt;"",VLOOKUP(BZ34,m_code8,2,FALSE),"")</f>
        <v/>
      </c>
      <c r="CB34" s="10"/>
      <c r="CC34" s="6" t="str">
        <f>IF(CB34&lt;&gt;"",VLOOKUP(CB34,MLT_DataList!$D$103:$E$152,2,FALSE),"")</f>
        <v/>
      </c>
    </row>
    <row r="35" spans="1:81" x14ac:dyDescent="0.15">
      <c r="A35" s="10">
        <v>34</v>
      </c>
      <c r="B35" s="10"/>
      <c r="C35" s="10"/>
      <c r="D35" s="10"/>
      <c r="E35" s="10" t="str">
        <f t="shared" si="36"/>
        <v/>
      </c>
      <c r="F35" s="10" t="str">
        <f t="shared" si="37"/>
        <v/>
      </c>
      <c r="G35" s="10" t="str">
        <f t="shared" si="38"/>
        <v/>
      </c>
      <c r="H35" s="10"/>
      <c r="I35" s="6" t="str">
        <f t="shared" si="39"/>
        <v/>
      </c>
      <c r="J35" s="10" t="str">
        <f t="shared" si="40"/>
        <v/>
      </c>
      <c r="K35" s="10"/>
      <c r="L35" s="10"/>
      <c r="M35" s="10"/>
      <c r="N35" s="10"/>
      <c r="O35" s="10" t="str">
        <f t="shared" si="41"/>
        <v/>
      </c>
      <c r="P35" s="10"/>
      <c r="Q35" s="10"/>
      <c r="R35" s="10"/>
      <c r="S35" s="10" t="str">
        <f t="shared" si="42"/>
        <v/>
      </c>
      <c r="T35" s="10" t="str">
        <f t="shared" si="43"/>
        <v/>
      </c>
      <c r="U35" s="10" t="str">
        <f t="shared" si="44"/>
        <v/>
      </c>
      <c r="V35" s="10"/>
      <c r="W35" s="10" t="str">
        <f t="shared" si="45"/>
        <v/>
      </c>
      <c r="X35" s="10" t="str">
        <f t="shared" si="46"/>
        <v/>
      </c>
      <c r="Y35" s="10"/>
      <c r="Z35" s="6" t="str">
        <f>IF(Y35&lt;&gt;"",VLOOKUP(Y35,MLT_DataList!$D$103:$E$152,2,FALSE),"")</f>
        <v/>
      </c>
      <c r="AA35" s="6"/>
      <c r="AB35" s="10"/>
      <c r="AC35" s="10"/>
      <c r="AD35" s="10" t="str">
        <f t="shared" si="47"/>
        <v/>
      </c>
      <c r="AE35" s="10" t="str">
        <f t="shared" si="48"/>
        <v/>
      </c>
      <c r="AF35" s="10" t="str">
        <f t="shared" si="49"/>
        <v/>
      </c>
      <c r="AG35" s="10"/>
      <c r="AH35" s="10" t="str">
        <f t="shared" si="50"/>
        <v/>
      </c>
      <c r="AI35" s="10" t="str">
        <f t="shared" si="51"/>
        <v/>
      </c>
      <c r="AJ35" s="10"/>
      <c r="AK35" s="6" t="str">
        <f>IF(AJ35&lt;&gt;"",VLOOKUP(AJ35,MLT_DataList!$D$103:$E$152,2,FALSE),"")</f>
        <v/>
      </c>
      <c r="AL35" s="6"/>
      <c r="AM35" s="10"/>
      <c r="AN35" s="10"/>
      <c r="AO35" s="10" t="str">
        <f t="shared" si="52"/>
        <v/>
      </c>
      <c r="AP35" s="10" t="str">
        <f t="shared" si="53"/>
        <v/>
      </c>
      <c r="AQ35" s="10" t="str">
        <f t="shared" si="54"/>
        <v/>
      </c>
      <c r="AR35" s="10"/>
      <c r="AS35" s="10" t="str">
        <f t="shared" si="55"/>
        <v/>
      </c>
      <c r="AT35" s="10" t="str">
        <f t="shared" si="56"/>
        <v/>
      </c>
      <c r="AU35" s="10"/>
      <c r="AV35" s="6" t="str">
        <f>IF(AU35&lt;&gt;"",VLOOKUP(AU35,MLT_DataList!$D$103:$E$152,2,FALSE),"")</f>
        <v/>
      </c>
      <c r="AW35" s="6"/>
      <c r="AX35" s="10"/>
      <c r="AY35" s="10"/>
      <c r="AZ35" s="10" t="str">
        <f t="shared" si="57"/>
        <v/>
      </c>
      <c r="BA35" s="10" t="str">
        <f t="shared" si="58"/>
        <v/>
      </c>
      <c r="BB35" s="10" t="str">
        <f t="shared" si="59"/>
        <v/>
      </c>
      <c r="BC35" s="10"/>
      <c r="BD35" s="10" t="str">
        <f t="shared" si="60"/>
        <v/>
      </c>
      <c r="BE35" s="10" t="str">
        <f t="shared" si="61"/>
        <v/>
      </c>
      <c r="BF35" s="10"/>
      <c r="BG35" s="6" t="str">
        <f>IF(BF35&lt;&gt;"",VLOOKUP(BF35,MLT_DataList!$D$103:$E$152,2,FALSE),"")</f>
        <v/>
      </c>
      <c r="BH35" s="6"/>
      <c r="BI35" s="10"/>
      <c r="BJ35" s="10"/>
      <c r="BK35" s="10" t="str">
        <f t="shared" si="62"/>
        <v/>
      </c>
      <c r="BL35" s="10" t="str">
        <f t="shared" si="63"/>
        <v/>
      </c>
      <c r="BM35" s="10" t="str">
        <f t="shared" si="64"/>
        <v/>
      </c>
      <c r="BN35" s="10"/>
      <c r="BO35" s="10" t="str">
        <f t="shared" si="65"/>
        <v/>
      </c>
      <c r="BP35" s="10" t="str">
        <f t="shared" si="66"/>
        <v/>
      </c>
      <c r="BQ35" s="10"/>
      <c r="BR35" s="6" t="str">
        <f>IF(BQ35&lt;&gt;"",VLOOKUP(BQ35,MLT_DataList!$D$103:$E$152,2,FALSE),"")</f>
        <v/>
      </c>
      <c r="BS35" s="6"/>
      <c r="BT35" s="10"/>
      <c r="BU35" s="10"/>
      <c r="BV35" s="10" t="str">
        <f t="shared" si="67"/>
        <v/>
      </c>
      <c r="BW35" s="10" t="str">
        <f t="shared" si="68"/>
        <v/>
      </c>
      <c r="BX35" s="10" t="str">
        <f t="shared" si="69"/>
        <v/>
      </c>
      <c r="BY35" s="10"/>
      <c r="BZ35" s="10" t="str">
        <f t="shared" si="70"/>
        <v/>
      </c>
      <c r="CA35" s="10" t="str">
        <f t="shared" si="71"/>
        <v/>
      </c>
      <c r="CB35" s="10"/>
      <c r="CC35" s="6" t="str">
        <f>IF(CB35&lt;&gt;"",VLOOKUP(CB35,MLT_DataList!$D$103:$E$152,2,FALSE),"")</f>
        <v/>
      </c>
    </row>
    <row r="36" spans="1:81" x14ac:dyDescent="0.15">
      <c r="A36" s="10">
        <v>35</v>
      </c>
      <c r="B36" s="10"/>
      <c r="C36" s="10"/>
      <c r="D36" s="10"/>
      <c r="E36" s="10" t="str">
        <f t="shared" si="36"/>
        <v/>
      </c>
      <c r="F36" s="10" t="str">
        <f t="shared" si="37"/>
        <v/>
      </c>
      <c r="G36" s="10" t="str">
        <f t="shared" si="38"/>
        <v/>
      </c>
      <c r="H36" s="10"/>
      <c r="I36" s="6" t="str">
        <f t="shared" si="39"/>
        <v/>
      </c>
      <c r="J36" s="10" t="str">
        <f t="shared" si="40"/>
        <v/>
      </c>
      <c r="K36" s="10"/>
      <c r="L36" s="10"/>
      <c r="M36" s="10"/>
      <c r="N36" s="10"/>
      <c r="O36" s="10" t="str">
        <f t="shared" si="41"/>
        <v/>
      </c>
      <c r="P36" s="10"/>
      <c r="Q36" s="10"/>
      <c r="R36" s="10"/>
      <c r="S36" s="10" t="str">
        <f t="shared" si="42"/>
        <v/>
      </c>
      <c r="T36" s="10" t="str">
        <f t="shared" si="43"/>
        <v/>
      </c>
      <c r="U36" s="10" t="str">
        <f t="shared" si="44"/>
        <v/>
      </c>
      <c r="V36" s="10"/>
      <c r="W36" s="10" t="str">
        <f t="shared" si="45"/>
        <v/>
      </c>
      <c r="X36" s="10" t="str">
        <f t="shared" si="46"/>
        <v/>
      </c>
      <c r="Y36" s="10"/>
      <c r="Z36" s="6" t="str">
        <f>IF(Y36&lt;&gt;"",VLOOKUP(Y36,MLT_DataList!$D$103:$E$152,2,FALSE),"")</f>
        <v/>
      </c>
      <c r="AA36" s="6"/>
      <c r="AB36" s="10"/>
      <c r="AC36" s="10"/>
      <c r="AD36" s="10" t="str">
        <f t="shared" si="47"/>
        <v/>
      </c>
      <c r="AE36" s="10" t="str">
        <f t="shared" si="48"/>
        <v/>
      </c>
      <c r="AF36" s="10" t="str">
        <f t="shared" si="49"/>
        <v/>
      </c>
      <c r="AG36" s="10"/>
      <c r="AH36" s="10" t="str">
        <f t="shared" si="50"/>
        <v/>
      </c>
      <c r="AI36" s="10" t="str">
        <f t="shared" si="51"/>
        <v/>
      </c>
      <c r="AJ36" s="10"/>
      <c r="AK36" s="6" t="str">
        <f>IF(AJ36&lt;&gt;"",VLOOKUP(AJ36,MLT_DataList!$D$103:$E$152,2,FALSE),"")</f>
        <v/>
      </c>
      <c r="AL36" s="6"/>
      <c r="AM36" s="10"/>
      <c r="AN36" s="10"/>
      <c r="AO36" s="10" t="str">
        <f t="shared" si="52"/>
        <v/>
      </c>
      <c r="AP36" s="10" t="str">
        <f t="shared" si="53"/>
        <v/>
      </c>
      <c r="AQ36" s="10" t="str">
        <f t="shared" si="54"/>
        <v/>
      </c>
      <c r="AR36" s="10"/>
      <c r="AS36" s="10" t="str">
        <f t="shared" si="55"/>
        <v/>
      </c>
      <c r="AT36" s="10" t="str">
        <f t="shared" si="56"/>
        <v/>
      </c>
      <c r="AU36" s="10"/>
      <c r="AV36" s="6" t="str">
        <f>IF(AU36&lt;&gt;"",VLOOKUP(AU36,MLT_DataList!$D$103:$E$152,2,FALSE),"")</f>
        <v/>
      </c>
      <c r="AW36" s="6"/>
      <c r="AX36" s="10"/>
      <c r="AY36" s="10"/>
      <c r="AZ36" s="10" t="str">
        <f t="shared" si="57"/>
        <v/>
      </c>
      <c r="BA36" s="10" t="str">
        <f t="shared" si="58"/>
        <v/>
      </c>
      <c r="BB36" s="10" t="str">
        <f t="shared" si="59"/>
        <v/>
      </c>
      <c r="BC36" s="10"/>
      <c r="BD36" s="10" t="str">
        <f t="shared" si="60"/>
        <v/>
      </c>
      <c r="BE36" s="10" t="str">
        <f t="shared" si="61"/>
        <v/>
      </c>
      <c r="BF36" s="10"/>
      <c r="BG36" s="6" t="str">
        <f>IF(BF36&lt;&gt;"",VLOOKUP(BF36,MLT_DataList!$D$103:$E$152,2,FALSE),"")</f>
        <v/>
      </c>
      <c r="BH36" s="6"/>
      <c r="BI36" s="10"/>
      <c r="BJ36" s="10"/>
      <c r="BK36" s="10" t="str">
        <f t="shared" si="62"/>
        <v/>
      </c>
      <c r="BL36" s="10" t="str">
        <f t="shared" si="63"/>
        <v/>
      </c>
      <c r="BM36" s="10" t="str">
        <f t="shared" si="64"/>
        <v/>
      </c>
      <c r="BN36" s="10"/>
      <c r="BO36" s="10" t="str">
        <f t="shared" si="65"/>
        <v/>
      </c>
      <c r="BP36" s="10" t="str">
        <f t="shared" si="66"/>
        <v/>
      </c>
      <c r="BQ36" s="10"/>
      <c r="BR36" s="6" t="str">
        <f>IF(BQ36&lt;&gt;"",VLOOKUP(BQ36,MLT_DataList!$D$103:$E$152,2,FALSE),"")</f>
        <v/>
      </c>
      <c r="BS36" s="6"/>
      <c r="BT36" s="10"/>
      <c r="BU36" s="10"/>
      <c r="BV36" s="10" t="str">
        <f t="shared" si="67"/>
        <v/>
      </c>
      <c r="BW36" s="10" t="str">
        <f t="shared" si="68"/>
        <v/>
      </c>
      <c r="BX36" s="10" t="str">
        <f t="shared" si="69"/>
        <v/>
      </c>
      <c r="BY36" s="10"/>
      <c r="BZ36" s="10" t="str">
        <f t="shared" si="70"/>
        <v/>
      </c>
      <c r="CA36" s="10" t="str">
        <f t="shared" si="71"/>
        <v/>
      </c>
      <c r="CB36" s="10"/>
      <c r="CC36" s="6" t="str">
        <f>IF(CB36&lt;&gt;"",VLOOKUP(CB36,MLT_DataList!$D$103:$E$152,2,FALSE),"")</f>
        <v/>
      </c>
    </row>
    <row r="37" spans="1:81" x14ac:dyDescent="0.15">
      <c r="A37" s="10">
        <v>36</v>
      </c>
      <c r="B37" s="10"/>
      <c r="C37" s="10"/>
      <c r="D37" s="10"/>
      <c r="E37" s="10" t="str">
        <f t="shared" si="36"/>
        <v/>
      </c>
      <c r="F37" s="10" t="str">
        <f t="shared" si="37"/>
        <v/>
      </c>
      <c r="G37" s="10" t="str">
        <f t="shared" si="38"/>
        <v/>
      </c>
      <c r="H37" s="10"/>
      <c r="I37" s="6" t="str">
        <f t="shared" si="39"/>
        <v/>
      </c>
      <c r="J37" s="10" t="str">
        <f t="shared" si="40"/>
        <v/>
      </c>
      <c r="K37" s="10"/>
      <c r="L37" s="10"/>
      <c r="M37" s="10"/>
      <c r="N37" s="10"/>
      <c r="O37" s="10" t="str">
        <f t="shared" si="41"/>
        <v/>
      </c>
      <c r="P37" s="10"/>
      <c r="Q37" s="10"/>
      <c r="R37" s="10"/>
      <c r="S37" s="10" t="str">
        <f t="shared" si="42"/>
        <v/>
      </c>
      <c r="T37" s="10" t="str">
        <f t="shared" si="43"/>
        <v/>
      </c>
      <c r="U37" s="10" t="str">
        <f t="shared" si="44"/>
        <v/>
      </c>
      <c r="V37" s="10"/>
      <c r="W37" s="10" t="str">
        <f t="shared" si="45"/>
        <v/>
      </c>
      <c r="X37" s="10" t="str">
        <f t="shared" si="46"/>
        <v/>
      </c>
      <c r="Y37" s="10"/>
      <c r="Z37" s="6" t="str">
        <f>IF(Y37&lt;&gt;"",VLOOKUP(Y37,MLT_DataList!$D$103:$E$152,2,FALSE),"")</f>
        <v/>
      </c>
      <c r="AA37" s="6"/>
      <c r="AB37" s="10"/>
      <c r="AC37" s="10"/>
      <c r="AD37" s="10" t="str">
        <f t="shared" si="47"/>
        <v/>
      </c>
      <c r="AE37" s="10" t="str">
        <f t="shared" si="48"/>
        <v/>
      </c>
      <c r="AF37" s="10" t="str">
        <f t="shared" si="49"/>
        <v/>
      </c>
      <c r="AG37" s="10"/>
      <c r="AH37" s="10" t="str">
        <f t="shared" si="50"/>
        <v/>
      </c>
      <c r="AI37" s="10" t="str">
        <f t="shared" si="51"/>
        <v/>
      </c>
      <c r="AJ37" s="10"/>
      <c r="AK37" s="6" t="str">
        <f>IF(AJ37&lt;&gt;"",VLOOKUP(AJ37,MLT_DataList!$D$103:$E$152,2,FALSE),"")</f>
        <v/>
      </c>
      <c r="AL37" s="6"/>
      <c r="AM37" s="10"/>
      <c r="AN37" s="10"/>
      <c r="AO37" s="10" t="str">
        <f t="shared" si="52"/>
        <v/>
      </c>
      <c r="AP37" s="10" t="str">
        <f t="shared" si="53"/>
        <v/>
      </c>
      <c r="AQ37" s="10" t="str">
        <f t="shared" si="54"/>
        <v/>
      </c>
      <c r="AR37" s="10"/>
      <c r="AS37" s="10" t="str">
        <f t="shared" si="55"/>
        <v/>
      </c>
      <c r="AT37" s="10" t="str">
        <f t="shared" si="56"/>
        <v/>
      </c>
      <c r="AU37" s="10"/>
      <c r="AV37" s="6" t="str">
        <f>IF(AU37&lt;&gt;"",VLOOKUP(AU37,MLT_DataList!$D$103:$E$152,2,FALSE),"")</f>
        <v/>
      </c>
      <c r="AW37" s="6"/>
      <c r="AX37" s="10"/>
      <c r="AY37" s="10"/>
      <c r="AZ37" s="10" t="str">
        <f t="shared" si="57"/>
        <v/>
      </c>
      <c r="BA37" s="10" t="str">
        <f t="shared" si="58"/>
        <v/>
      </c>
      <c r="BB37" s="10" t="str">
        <f t="shared" si="59"/>
        <v/>
      </c>
      <c r="BC37" s="10"/>
      <c r="BD37" s="10" t="str">
        <f t="shared" si="60"/>
        <v/>
      </c>
      <c r="BE37" s="10" t="str">
        <f t="shared" si="61"/>
        <v/>
      </c>
      <c r="BF37" s="10"/>
      <c r="BG37" s="6" t="str">
        <f>IF(BF37&lt;&gt;"",VLOOKUP(BF37,MLT_DataList!$D$103:$E$152,2,FALSE),"")</f>
        <v/>
      </c>
      <c r="BH37" s="6"/>
      <c r="BI37" s="10"/>
      <c r="BJ37" s="10"/>
      <c r="BK37" s="10" t="str">
        <f t="shared" si="62"/>
        <v/>
      </c>
      <c r="BL37" s="10" t="str">
        <f t="shared" si="63"/>
        <v/>
      </c>
      <c r="BM37" s="10" t="str">
        <f t="shared" si="64"/>
        <v/>
      </c>
      <c r="BN37" s="10"/>
      <c r="BO37" s="10" t="str">
        <f t="shared" si="65"/>
        <v/>
      </c>
      <c r="BP37" s="10" t="str">
        <f t="shared" si="66"/>
        <v/>
      </c>
      <c r="BQ37" s="10"/>
      <c r="BR37" s="6" t="str">
        <f>IF(BQ37&lt;&gt;"",VLOOKUP(BQ37,MLT_DataList!$D$103:$E$152,2,FALSE),"")</f>
        <v/>
      </c>
      <c r="BS37" s="6"/>
      <c r="BT37" s="10"/>
      <c r="BU37" s="10"/>
      <c r="BV37" s="10" t="str">
        <f t="shared" si="67"/>
        <v/>
      </c>
      <c r="BW37" s="10" t="str">
        <f t="shared" si="68"/>
        <v/>
      </c>
      <c r="BX37" s="10" t="str">
        <f t="shared" si="69"/>
        <v/>
      </c>
      <c r="BY37" s="10"/>
      <c r="BZ37" s="10" t="str">
        <f t="shared" si="70"/>
        <v/>
      </c>
      <c r="CA37" s="10" t="str">
        <f t="shared" si="71"/>
        <v/>
      </c>
      <c r="CB37" s="10"/>
      <c r="CC37" s="6" t="str">
        <f>IF(CB37&lt;&gt;"",VLOOKUP(CB37,MLT_DataList!$D$103:$E$152,2,FALSE),"")</f>
        <v/>
      </c>
    </row>
    <row r="38" spans="1:81" x14ac:dyDescent="0.15">
      <c r="A38" s="10">
        <v>37</v>
      </c>
      <c r="B38" s="10"/>
      <c r="C38" s="10"/>
      <c r="D38" s="10"/>
      <c r="E38" s="10" t="str">
        <f t="shared" si="36"/>
        <v/>
      </c>
      <c r="F38" s="10" t="str">
        <f t="shared" si="37"/>
        <v/>
      </c>
      <c r="G38" s="10" t="str">
        <f t="shared" si="38"/>
        <v/>
      </c>
      <c r="H38" s="10"/>
      <c r="I38" s="6" t="str">
        <f t="shared" si="39"/>
        <v/>
      </c>
      <c r="J38" s="10" t="str">
        <f t="shared" si="40"/>
        <v/>
      </c>
      <c r="K38" s="10"/>
      <c r="L38" s="10"/>
      <c r="M38" s="10"/>
      <c r="N38" s="10"/>
      <c r="O38" s="10" t="str">
        <f t="shared" si="41"/>
        <v/>
      </c>
      <c r="P38" s="10"/>
      <c r="Q38" s="10"/>
      <c r="R38" s="10"/>
      <c r="S38" s="10" t="str">
        <f t="shared" si="42"/>
        <v/>
      </c>
      <c r="T38" s="10" t="str">
        <f t="shared" si="43"/>
        <v/>
      </c>
      <c r="U38" s="10" t="str">
        <f t="shared" si="44"/>
        <v/>
      </c>
      <c r="V38" s="10"/>
      <c r="W38" s="10" t="str">
        <f t="shared" si="45"/>
        <v/>
      </c>
      <c r="X38" s="10" t="str">
        <f t="shared" si="46"/>
        <v/>
      </c>
      <c r="Y38" s="10"/>
      <c r="Z38" s="6" t="str">
        <f>IF(Y38&lt;&gt;"",VLOOKUP(Y38,MLT_DataList!$D$103:$E$152,2,FALSE),"")</f>
        <v/>
      </c>
      <c r="AA38" s="6"/>
      <c r="AB38" s="10"/>
      <c r="AC38" s="10"/>
      <c r="AD38" s="10" t="str">
        <f t="shared" si="47"/>
        <v/>
      </c>
      <c r="AE38" s="10" t="str">
        <f t="shared" si="48"/>
        <v/>
      </c>
      <c r="AF38" s="10" t="str">
        <f t="shared" si="49"/>
        <v/>
      </c>
      <c r="AG38" s="10"/>
      <c r="AH38" s="10" t="str">
        <f t="shared" si="50"/>
        <v/>
      </c>
      <c r="AI38" s="10" t="str">
        <f t="shared" si="51"/>
        <v/>
      </c>
      <c r="AJ38" s="10"/>
      <c r="AK38" s="6" t="str">
        <f>IF(AJ38&lt;&gt;"",VLOOKUP(AJ38,MLT_DataList!$D$103:$E$152,2,FALSE),"")</f>
        <v/>
      </c>
      <c r="AL38" s="6"/>
      <c r="AM38" s="10"/>
      <c r="AN38" s="10"/>
      <c r="AO38" s="10" t="str">
        <f t="shared" si="52"/>
        <v/>
      </c>
      <c r="AP38" s="10" t="str">
        <f t="shared" si="53"/>
        <v/>
      </c>
      <c r="AQ38" s="10" t="str">
        <f t="shared" si="54"/>
        <v/>
      </c>
      <c r="AR38" s="10"/>
      <c r="AS38" s="10" t="str">
        <f t="shared" si="55"/>
        <v/>
      </c>
      <c r="AT38" s="10" t="str">
        <f t="shared" si="56"/>
        <v/>
      </c>
      <c r="AU38" s="10"/>
      <c r="AV38" s="6" t="str">
        <f>IF(AU38&lt;&gt;"",VLOOKUP(AU38,MLT_DataList!$D$103:$E$152,2,FALSE),"")</f>
        <v/>
      </c>
      <c r="AW38" s="6"/>
      <c r="AX38" s="10"/>
      <c r="AY38" s="10"/>
      <c r="AZ38" s="10" t="str">
        <f t="shared" si="57"/>
        <v/>
      </c>
      <c r="BA38" s="10" t="str">
        <f t="shared" si="58"/>
        <v/>
      </c>
      <c r="BB38" s="10" t="str">
        <f t="shared" si="59"/>
        <v/>
      </c>
      <c r="BC38" s="10"/>
      <c r="BD38" s="10" t="str">
        <f t="shared" si="60"/>
        <v/>
      </c>
      <c r="BE38" s="10" t="str">
        <f t="shared" si="61"/>
        <v/>
      </c>
      <c r="BF38" s="10"/>
      <c r="BG38" s="6" t="str">
        <f>IF(BF38&lt;&gt;"",VLOOKUP(BF38,MLT_DataList!$D$103:$E$152,2,FALSE),"")</f>
        <v/>
      </c>
      <c r="BH38" s="6"/>
      <c r="BI38" s="10"/>
      <c r="BJ38" s="10"/>
      <c r="BK38" s="10" t="str">
        <f t="shared" si="62"/>
        <v/>
      </c>
      <c r="BL38" s="10" t="str">
        <f t="shared" si="63"/>
        <v/>
      </c>
      <c r="BM38" s="10" t="str">
        <f t="shared" si="64"/>
        <v/>
      </c>
      <c r="BN38" s="10"/>
      <c r="BO38" s="10" t="str">
        <f t="shared" si="65"/>
        <v/>
      </c>
      <c r="BP38" s="10" t="str">
        <f t="shared" si="66"/>
        <v/>
      </c>
      <c r="BQ38" s="10"/>
      <c r="BR38" s="6" t="str">
        <f>IF(BQ38&lt;&gt;"",VLOOKUP(BQ38,MLT_DataList!$D$103:$E$152,2,FALSE),"")</f>
        <v/>
      </c>
      <c r="BS38" s="6"/>
      <c r="BT38" s="10"/>
      <c r="BU38" s="10"/>
      <c r="BV38" s="10" t="str">
        <f t="shared" si="67"/>
        <v/>
      </c>
      <c r="BW38" s="10" t="str">
        <f t="shared" si="68"/>
        <v/>
      </c>
      <c r="BX38" s="10" t="str">
        <f t="shared" si="69"/>
        <v/>
      </c>
      <c r="BY38" s="10"/>
      <c r="BZ38" s="10" t="str">
        <f t="shared" si="70"/>
        <v/>
      </c>
      <c r="CA38" s="10" t="str">
        <f t="shared" si="71"/>
        <v/>
      </c>
      <c r="CB38" s="10"/>
      <c r="CC38" s="6" t="str">
        <f>IF(CB38&lt;&gt;"",VLOOKUP(CB38,MLT_DataList!$D$103:$E$152,2,FALSE),"")</f>
        <v/>
      </c>
    </row>
    <row r="39" spans="1:81" x14ac:dyDescent="0.15">
      <c r="A39" s="10">
        <v>38</v>
      </c>
      <c r="B39" s="10"/>
      <c r="C39" s="10"/>
      <c r="D39" s="10"/>
      <c r="E39" s="10" t="str">
        <f t="shared" si="36"/>
        <v/>
      </c>
      <c r="F39" s="10" t="str">
        <f t="shared" si="37"/>
        <v/>
      </c>
      <c r="G39" s="10" t="str">
        <f t="shared" si="38"/>
        <v/>
      </c>
      <c r="H39" s="10"/>
      <c r="I39" s="6" t="str">
        <f t="shared" si="39"/>
        <v/>
      </c>
      <c r="J39" s="10" t="str">
        <f t="shared" si="40"/>
        <v/>
      </c>
      <c r="K39" s="10"/>
      <c r="L39" s="10"/>
      <c r="M39" s="10"/>
      <c r="N39" s="10"/>
      <c r="O39" s="10" t="str">
        <f t="shared" si="41"/>
        <v/>
      </c>
      <c r="P39" s="10"/>
      <c r="Q39" s="10"/>
      <c r="R39" s="10"/>
      <c r="S39" s="10" t="str">
        <f t="shared" si="42"/>
        <v/>
      </c>
      <c r="T39" s="10" t="str">
        <f t="shared" si="43"/>
        <v/>
      </c>
      <c r="U39" s="10" t="str">
        <f t="shared" si="44"/>
        <v/>
      </c>
      <c r="V39" s="10"/>
      <c r="W39" s="10" t="str">
        <f t="shared" si="45"/>
        <v/>
      </c>
      <c r="X39" s="10" t="str">
        <f t="shared" si="46"/>
        <v/>
      </c>
      <c r="Y39" s="10"/>
      <c r="Z39" s="6" t="str">
        <f>IF(Y39&lt;&gt;"",VLOOKUP(Y39,MLT_DataList!$D$103:$E$152,2,FALSE),"")</f>
        <v/>
      </c>
      <c r="AA39" s="6"/>
      <c r="AB39" s="10"/>
      <c r="AC39" s="10"/>
      <c r="AD39" s="10" t="str">
        <f t="shared" si="47"/>
        <v/>
      </c>
      <c r="AE39" s="10" t="str">
        <f t="shared" si="48"/>
        <v/>
      </c>
      <c r="AF39" s="10" t="str">
        <f t="shared" si="49"/>
        <v/>
      </c>
      <c r="AG39" s="10"/>
      <c r="AH39" s="10" t="str">
        <f t="shared" si="50"/>
        <v/>
      </c>
      <c r="AI39" s="10" t="str">
        <f t="shared" si="51"/>
        <v/>
      </c>
      <c r="AJ39" s="10"/>
      <c r="AK39" s="6" t="str">
        <f>IF(AJ39&lt;&gt;"",VLOOKUP(AJ39,MLT_DataList!$D$103:$E$152,2,FALSE),"")</f>
        <v/>
      </c>
      <c r="AL39" s="6"/>
      <c r="AM39" s="10"/>
      <c r="AN39" s="10"/>
      <c r="AO39" s="10" t="str">
        <f t="shared" si="52"/>
        <v/>
      </c>
      <c r="AP39" s="10" t="str">
        <f t="shared" si="53"/>
        <v/>
      </c>
      <c r="AQ39" s="10" t="str">
        <f t="shared" si="54"/>
        <v/>
      </c>
      <c r="AR39" s="10"/>
      <c r="AS39" s="10" t="str">
        <f t="shared" si="55"/>
        <v/>
      </c>
      <c r="AT39" s="10" t="str">
        <f t="shared" si="56"/>
        <v/>
      </c>
      <c r="AU39" s="10"/>
      <c r="AV39" s="6" t="str">
        <f>IF(AU39&lt;&gt;"",VLOOKUP(AU39,MLT_DataList!$D$103:$E$152,2,FALSE),"")</f>
        <v/>
      </c>
      <c r="AW39" s="6"/>
      <c r="AX39" s="10"/>
      <c r="AY39" s="10"/>
      <c r="AZ39" s="10" t="str">
        <f t="shared" si="57"/>
        <v/>
      </c>
      <c r="BA39" s="10" t="str">
        <f t="shared" si="58"/>
        <v/>
      </c>
      <c r="BB39" s="10" t="str">
        <f t="shared" si="59"/>
        <v/>
      </c>
      <c r="BC39" s="10"/>
      <c r="BD39" s="10" t="str">
        <f t="shared" si="60"/>
        <v/>
      </c>
      <c r="BE39" s="10" t="str">
        <f t="shared" si="61"/>
        <v/>
      </c>
      <c r="BF39" s="10"/>
      <c r="BG39" s="6" t="str">
        <f>IF(BF39&lt;&gt;"",VLOOKUP(BF39,MLT_DataList!$D$103:$E$152,2,FALSE),"")</f>
        <v/>
      </c>
      <c r="BH39" s="6"/>
      <c r="BI39" s="10"/>
      <c r="BJ39" s="10"/>
      <c r="BK39" s="10" t="str">
        <f t="shared" si="62"/>
        <v/>
      </c>
      <c r="BL39" s="10" t="str">
        <f t="shared" si="63"/>
        <v/>
      </c>
      <c r="BM39" s="10" t="str">
        <f t="shared" si="64"/>
        <v/>
      </c>
      <c r="BN39" s="10"/>
      <c r="BO39" s="10" t="str">
        <f t="shared" si="65"/>
        <v/>
      </c>
      <c r="BP39" s="10" t="str">
        <f t="shared" si="66"/>
        <v/>
      </c>
      <c r="BQ39" s="10"/>
      <c r="BR39" s="6" t="str">
        <f>IF(BQ39&lt;&gt;"",VLOOKUP(BQ39,MLT_DataList!$D$103:$E$152,2,FALSE),"")</f>
        <v/>
      </c>
      <c r="BS39" s="6"/>
      <c r="BT39" s="10"/>
      <c r="BU39" s="10"/>
      <c r="BV39" s="10" t="str">
        <f t="shared" si="67"/>
        <v/>
      </c>
      <c r="BW39" s="10" t="str">
        <f t="shared" si="68"/>
        <v/>
      </c>
      <c r="BX39" s="10" t="str">
        <f t="shared" si="69"/>
        <v/>
      </c>
      <c r="BY39" s="10"/>
      <c r="BZ39" s="10" t="str">
        <f t="shared" si="70"/>
        <v/>
      </c>
      <c r="CA39" s="10" t="str">
        <f t="shared" si="71"/>
        <v/>
      </c>
      <c r="CB39" s="10"/>
      <c r="CC39" s="6" t="str">
        <f>IF(CB39&lt;&gt;"",VLOOKUP(CB39,MLT_DataList!$D$103:$E$152,2,FALSE),"")</f>
        <v/>
      </c>
    </row>
    <row r="40" spans="1:81" x14ac:dyDescent="0.15">
      <c r="A40" s="10">
        <v>39</v>
      </c>
      <c r="B40" s="10"/>
      <c r="C40" s="10"/>
      <c r="D40" s="10"/>
      <c r="E40" s="10" t="str">
        <f t="shared" si="36"/>
        <v/>
      </c>
      <c r="F40" s="10" t="str">
        <f t="shared" si="37"/>
        <v/>
      </c>
      <c r="G40" s="10" t="str">
        <f t="shared" si="38"/>
        <v/>
      </c>
      <c r="H40" s="10"/>
      <c r="I40" s="6" t="str">
        <f t="shared" si="39"/>
        <v/>
      </c>
      <c r="J40" s="10" t="str">
        <f t="shared" si="40"/>
        <v/>
      </c>
      <c r="K40" s="10"/>
      <c r="L40" s="10"/>
      <c r="M40" s="10"/>
      <c r="N40" s="10"/>
      <c r="O40" s="10" t="str">
        <f t="shared" si="41"/>
        <v/>
      </c>
      <c r="P40" s="10"/>
      <c r="Q40" s="10"/>
      <c r="R40" s="10"/>
      <c r="S40" s="10" t="str">
        <f t="shared" si="42"/>
        <v/>
      </c>
      <c r="T40" s="10" t="str">
        <f t="shared" si="43"/>
        <v/>
      </c>
      <c r="U40" s="10" t="str">
        <f t="shared" si="44"/>
        <v/>
      </c>
      <c r="V40" s="10"/>
      <c r="W40" s="10" t="str">
        <f t="shared" si="45"/>
        <v/>
      </c>
      <c r="X40" s="10" t="str">
        <f t="shared" si="46"/>
        <v/>
      </c>
      <c r="Y40" s="10"/>
      <c r="Z40" s="6" t="str">
        <f>IF(Y40&lt;&gt;"",VLOOKUP(Y40,MLT_DataList!$D$103:$E$152,2,FALSE),"")</f>
        <v/>
      </c>
      <c r="AA40" s="6"/>
      <c r="AB40" s="10"/>
      <c r="AC40" s="10"/>
      <c r="AD40" s="10" t="str">
        <f t="shared" si="47"/>
        <v/>
      </c>
      <c r="AE40" s="10" t="str">
        <f t="shared" si="48"/>
        <v/>
      </c>
      <c r="AF40" s="10" t="str">
        <f t="shared" si="49"/>
        <v/>
      </c>
      <c r="AG40" s="10"/>
      <c r="AH40" s="10" t="str">
        <f t="shared" si="50"/>
        <v/>
      </c>
      <c r="AI40" s="10" t="str">
        <f t="shared" si="51"/>
        <v/>
      </c>
      <c r="AJ40" s="10"/>
      <c r="AK40" s="6" t="str">
        <f>IF(AJ40&lt;&gt;"",VLOOKUP(AJ40,MLT_DataList!$D$103:$E$152,2,FALSE),"")</f>
        <v/>
      </c>
      <c r="AL40" s="6"/>
      <c r="AM40" s="10"/>
      <c r="AN40" s="10"/>
      <c r="AO40" s="10" t="str">
        <f t="shared" si="52"/>
        <v/>
      </c>
      <c r="AP40" s="10" t="str">
        <f t="shared" si="53"/>
        <v/>
      </c>
      <c r="AQ40" s="10" t="str">
        <f t="shared" si="54"/>
        <v/>
      </c>
      <c r="AR40" s="10"/>
      <c r="AS40" s="10" t="str">
        <f t="shared" si="55"/>
        <v/>
      </c>
      <c r="AT40" s="10" t="str">
        <f t="shared" si="56"/>
        <v/>
      </c>
      <c r="AU40" s="10"/>
      <c r="AV40" s="6" t="str">
        <f>IF(AU40&lt;&gt;"",VLOOKUP(AU40,MLT_DataList!$D$103:$E$152,2,FALSE),"")</f>
        <v/>
      </c>
      <c r="AW40" s="6"/>
      <c r="AX40" s="10"/>
      <c r="AY40" s="10"/>
      <c r="AZ40" s="10" t="str">
        <f t="shared" si="57"/>
        <v/>
      </c>
      <c r="BA40" s="10" t="str">
        <f t="shared" si="58"/>
        <v/>
      </c>
      <c r="BB40" s="10" t="str">
        <f t="shared" si="59"/>
        <v/>
      </c>
      <c r="BC40" s="10"/>
      <c r="BD40" s="10" t="str">
        <f t="shared" si="60"/>
        <v/>
      </c>
      <c r="BE40" s="10" t="str">
        <f t="shared" si="61"/>
        <v/>
      </c>
      <c r="BF40" s="10"/>
      <c r="BG40" s="6" t="str">
        <f>IF(BF40&lt;&gt;"",VLOOKUP(BF40,MLT_DataList!$D$103:$E$152,2,FALSE),"")</f>
        <v/>
      </c>
      <c r="BH40" s="6"/>
      <c r="BI40" s="10"/>
      <c r="BJ40" s="10"/>
      <c r="BK40" s="10" t="str">
        <f t="shared" si="62"/>
        <v/>
      </c>
      <c r="BL40" s="10" t="str">
        <f t="shared" si="63"/>
        <v/>
      </c>
      <c r="BM40" s="10" t="str">
        <f t="shared" si="64"/>
        <v/>
      </c>
      <c r="BN40" s="10"/>
      <c r="BO40" s="10" t="str">
        <f t="shared" si="65"/>
        <v/>
      </c>
      <c r="BP40" s="10" t="str">
        <f t="shared" si="66"/>
        <v/>
      </c>
      <c r="BQ40" s="10"/>
      <c r="BR40" s="6" t="str">
        <f>IF(BQ40&lt;&gt;"",VLOOKUP(BQ40,MLT_DataList!$D$103:$E$152,2,FALSE),"")</f>
        <v/>
      </c>
      <c r="BS40" s="6"/>
      <c r="BT40" s="10"/>
      <c r="BU40" s="10"/>
      <c r="BV40" s="10" t="str">
        <f t="shared" si="67"/>
        <v/>
      </c>
      <c r="BW40" s="10" t="str">
        <f t="shared" si="68"/>
        <v/>
      </c>
      <c r="BX40" s="10" t="str">
        <f t="shared" si="69"/>
        <v/>
      </c>
      <c r="BY40" s="10"/>
      <c r="BZ40" s="10" t="str">
        <f t="shared" si="70"/>
        <v/>
      </c>
      <c r="CA40" s="10" t="str">
        <f t="shared" si="71"/>
        <v/>
      </c>
      <c r="CB40" s="10"/>
      <c r="CC40" s="6" t="str">
        <f>IF(CB40&lt;&gt;"",VLOOKUP(CB40,MLT_DataList!$D$103:$E$152,2,FALSE),"")</f>
        <v/>
      </c>
    </row>
    <row r="41" spans="1:81" x14ac:dyDescent="0.15">
      <c r="A41" s="10">
        <v>40</v>
      </c>
      <c r="B41" s="10"/>
      <c r="C41" s="10"/>
      <c r="D41" s="10"/>
      <c r="E41" s="10" t="str">
        <f t="shared" si="36"/>
        <v/>
      </c>
      <c r="F41" s="10" t="str">
        <f t="shared" si="37"/>
        <v/>
      </c>
      <c r="G41" s="10" t="str">
        <f t="shared" si="38"/>
        <v/>
      </c>
      <c r="H41" s="10"/>
      <c r="I41" s="6" t="str">
        <f t="shared" si="39"/>
        <v/>
      </c>
      <c r="J41" s="10" t="str">
        <f t="shared" si="40"/>
        <v/>
      </c>
      <c r="K41" s="10"/>
      <c r="L41" s="10"/>
      <c r="M41" s="10"/>
      <c r="N41" s="10"/>
      <c r="O41" s="10" t="str">
        <f t="shared" si="41"/>
        <v/>
      </c>
      <c r="P41" s="10"/>
      <c r="Q41" s="10"/>
      <c r="R41" s="10"/>
      <c r="S41" s="10" t="str">
        <f t="shared" si="42"/>
        <v/>
      </c>
      <c r="T41" s="10" t="str">
        <f t="shared" si="43"/>
        <v/>
      </c>
      <c r="U41" s="10" t="str">
        <f t="shared" si="44"/>
        <v/>
      </c>
      <c r="V41" s="10"/>
      <c r="W41" s="10" t="str">
        <f t="shared" si="45"/>
        <v/>
      </c>
      <c r="X41" s="10" t="str">
        <f t="shared" si="46"/>
        <v/>
      </c>
      <c r="Y41" s="10"/>
      <c r="Z41" s="6" t="str">
        <f>IF(Y41&lt;&gt;"",VLOOKUP(Y41,MLT_DataList!$D$103:$E$152,2,FALSE),"")</f>
        <v/>
      </c>
      <c r="AA41" s="6"/>
      <c r="AB41" s="10"/>
      <c r="AC41" s="10"/>
      <c r="AD41" s="10" t="str">
        <f t="shared" si="47"/>
        <v/>
      </c>
      <c r="AE41" s="10" t="str">
        <f t="shared" si="48"/>
        <v/>
      </c>
      <c r="AF41" s="10" t="str">
        <f t="shared" si="49"/>
        <v/>
      </c>
      <c r="AG41" s="10"/>
      <c r="AH41" s="10" t="str">
        <f t="shared" si="50"/>
        <v/>
      </c>
      <c r="AI41" s="10" t="str">
        <f t="shared" si="51"/>
        <v/>
      </c>
      <c r="AJ41" s="10"/>
      <c r="AK41" s="6" t="str">
        <f>IF(AJ41&lt;&gt;"",VLOOKUP(AJ41,MLT_DataList!$D$103:$E$152,2,FALSE),"")</f>
        <v/>
      </c>
      <c r="AL41" s="6"/>
      <c r="AM41" s="10"/>
      <c r="AN41" s="10"/>
      <c r="AO41" s="10" t="str">
        <f t="shared" si="52"/>
        <v/>
      </c>
      <c r="AP41" s="10" t="str">
        <f t="shared" si="53"/>
        <v/>
      </c>
      <c r="AQ41" s="10" t="str">
        <f t="shared" si="54"/>
        <v/>
      </c>
      <c r="AR41" s="10"/>
      <c r="AS41" s="10" t="str">
        <f t="shared" si="55"/>
        <v/>
      </c>
      <c r="AT41" s="10" t="str">
        <f t="shared" si="56"/>
        <v/>
      </c>
      <c r="AU41" s="10"/>
      <c r="AV41" s="6" t="str">
        <f>IF(AU41&lt;&gt;"",VLOOKUP(AU41,MLT_DataList!$D$103:$E$152,2,FALSE),"")</f>
        <v/>
      </c>
      <c r="AW41" s="6"/>
      <c r="AX41" s="10"/>
      <c r="AY41" s="10"/>
      <c r="AZ41" s="10" t="str">
        <f t="shared" si="57"/>
        <v/>
      </c>
      <c r="BA41" s="10" t="str">
        <f t="shared" si="58"/>
        <v/>
      </c>
      <c r="BB41" s="10" t="str">
        <f t="shared" si="59"/>
        <v/>
      </c>
      <c r="BC41" s="10"/>
      <c r="BD41" s="10" t="str">
        <f t="shared" si="60"/>
        <v/>
      </c>
      <c r="BE41" s="10" t="str">
        <f t="shared" si="61"/>
        <v/>
      </c>
      <c r="BF41" s="10"/>
      <c r="BG41" s="6" t="str">
        <f>IF(BF41&lt;&gt;"",VLOOKUP(BF41,MLT_DataList!$D$103:$E$152,2,FALSE),"")</f>
        <v/>
      </c>
      <c r="BH41" s="6"/>
      <c r="BI41" s="10"/>
      <c r="BJ41" s="10"/>
      <c r="BK41" s="10" t="str">
        <f t="shared" si="62"/>
        <v/>
      </c>
      <c r="BL41" s="10" t="str">
        <f t="shared" si="63"/>
        <v/>
      </c>
      <c r="BM41" s="10" t="str">
        <f t="shared" si="64"/>
        <v/>
      </c>
      <c r="BN41" s="10"/>
      <c r="BO41" s="10" t="str">
        <f t="shared" si="65"/>
        <v/>
      </c>
      <c r="BP41" s="10" t="str">
        <f t="shared" si="66"/>
        <v/>
      </c>
      <c r="BQ41" s="10"/>
      <c r="BR41" s="6" t="str">
        <f>IF(BQ41&lt;&gt;"",VLOOKUP(BQ41,MLT_DataList!$D$103:$E$152,2,FALSE),"")</f>
        <v/>
      </c>
      <c r="BS41" s="6"/>
      <c r="BT41" s="10"/>
      <c r="BU41" s="10"/>
      <c r="BV41" s="10" t="str">
        <f t="shared" si="67"/>
        <v/>
      </c>
      <c r="BW41" s="10" t="str">
        <f t="shared" si="68"/>
        <v/>
      </c>
      <c r="BX41" s="10" t="str">
        <f t="shared" si="69"/>
        <v/>
      </c>
      <c r="BY41" s="10"/>
      <c r="BZ41" s="10" t="str">
        <f t="shared" si="70"/>
        <v/>
      </c>
      <c r="CA41" s="10" t="str">
        <f t="shared" si="71"/>
        <v/>
      </c>
      <c r="CB41" s="10"/>
      <c r="CC41" s="6" t="str">
        <f>IF(CB41&lt;&gt;"",VLOOKUP(CB41,MLT_DataList!$D$103:$E$152,2,FALSE),"")</f>
        <v/>
      </c>
    </row>
    <row r="42" spans="1:81" x14ac:dyDescent="0.15">
      <c r="A42" s="10">
        <v>41</v>
      </c>
      <c r="B42" s="10"/>
      <c r="C42" s="10"/>
      <c r="D42" s="10"/>
      <c r="E42" s="10" t="str">
        <f t="shared" si="36"/>
        <v/>
      </c>
      <c r="F42" s="10" t="str">
        <f t="shared" si="37"/>
        <v/>
      </c>
      <c r="G42" s="10" t="str">
        <f t="shared" si="38"/>
        <v/>
      </c>
      <c r="H42" s="10"/>
      <c r="I42" s="6" t="str">
        <f t="shared" si="39"/>
        <v/>
      </c>
      <c r="J42" s="10" t="str">
        <f t="shared" si="40"/>
        <v/>
      </c>
      <c r="K42" s="10"/>
      <c r="L42" s="10"/>
      <c r="M42" s="10"/>
      <c r="N42" s="10"/>
      <c r="O42" s="10" t="str">
        <f t="shared" si="41"/>
        <v/>
      </c>
      <c r="P42" s="10"/>
      <c r="Q42" s="10"/>
      <c r="R42" s="10"/>
      <c r="S42" s="10" t="str">
        <f t="shared" si="42"/>
        <v/>
      </c>
      <c r="T42" s="10" t="str">
        <f t="shared" si="43"/>
        <v/>
      </c>
      <c r="U42" s="10" t="str">
        <f t="shared" si="44"/>
        <v/>
      </c>
      <c r="V42" s="10"/>
      <c r="W42" s="10" t="str">
        <f t="shared" si="45"/>
        <v/>
      </c>
      <c r="X42" s="10" t="str">
        <f t="shared" si="46"/>
        <v/>
      </c>
      <c r="Y42" s="10"/>
      <c r="Z42" s="6" t="str">
        <f>IF(Y42&lt;&gt;"",VLOOKUP(Y42,MLT_DataList!$D$103:$E$152,2,FALSE),"")</f>
        <v/>
      </c>
      <c r="AA42" s="6"/>
      <c r="AB42" s="10"/>
      <c r="AC42" s="10"/>
      <c r="AD42" s="10" t="str">
        <f t="shared" si="47"/>
        <v/>
      </c>
      <c r="AE42" s="10" t="str">
        <f t="shared" si="48"/>
        <v/>
      </c>
      <c r="AF42" s="10" t="str">
        <f t="shared" si="49"/>
        <v/>
      </c>
      <c r="AG42" s="10"/>
      <c r="AH42" s="10" t="str">
        <f t="shared" si="50"/>
        <v/>
      </c>
      <c r="AI42" s="10" t="str">
        <f t="shared" si="51"/>
        <v/>
      </c>
      <c r="AJ42" s="10"/>
      <c r="AK42" s="6" t="str">
        <f>IF(AJ42&lt;&gt;"",VLOOKUP(AJ42,MLT_DataList!$D$103:$E$152,2,FALSE),"")</f>
        <v/>
      </c>
      <c r="AL42" s="6"/>
      <c r="AM42" s="10"/>
      <c r="AN42" s="10"/>
      <c r="AO42" s="10" t="str">
        <f t="shared" si="52"/>
        <v/>
      </c>
      <c r="AP42" s="10" t="str">
        <f t="shared" si="53"/>
        <v/>
      </c>
      <c r="AQ42" s="10" t="str">
        <f t="shared" si="54"/>
        <v/>
      </c>
      <c r="AR42" s="10"/>
      <c r="AS42" s="10" t="str">
        <f t="shared" si="55"/>
        <v/>
      </c>
      <c r="AT42" s="10" t="str">
        <f t="shared" si="56"/>
        <v/>
      </c>
      <c r="AU42" s="10"/>
      <c r="AV42" s="6" t="str">
        <f>IF(AU42&lt;&gt;"",VLOOKUP(AU42,MLT_DataList!$D$103:$E$152,2,FALSE),"")</f>
        <v/>
      </c>
      <c r="AW42" s="6"/>
      <c r="AX42" s="10"/>
      <c r="AY42" s="10"/>
      <c r="AZ42" s="10" t="str">
        <f t="shared" si="57"/>
        <v/>
      </c>
      <c r="BA42" s="10" t="str">
        <f t="shared" si="58"/>
        <v/>
      </c>
      <c r="BB42" s="10" t="str">
        <f t="shared" si="59"/>
        <v/>
      </c>
      <c r="BC42" s="10"/>
      <c r="BD42" s="10" t="str">
        <f t="shared" si="60"/>
        <v/>
      </c>
      <c r="BE42" s="10" t="str">
        <f t="shared" si="61"/>
        <v/>
      </c>
      <c r="BF42" s="10"/>
      <c r="BG42" s="6" t="str">
        <f>IF(BF42&lt;&gt;"",VLOOKUP(BF42,MLT_DataList!$D$103:$E$152,2,FALSE),"")</f>
        <v/>
      </c>
      <c r="BH42" s="6"/>
      <c r="BI42" s="10"/>
      <c r="BJ42" s="10"/>
      <c r="BK42" s="10" t="str">
        <f t="shared" si="62"/>
        <v/>
      </c>
      <c r="BL42" s="10" t="str">
        <f t="shared" si="63"/>
        <v/>
      </c>
      <c r="BM42" s="10" t="str">
        <f t="shared" si="64"/>
        <v/>
      </c>
      <c r="BN42" s="10"/>
      <c r="BO42" s="10" t="str">
        <f t="shared" si="65"/>
        <v/>
      </c>
      <c r="BP42" s="10" t="str">
        <f t="shared" si="66"/>
        <v/>
      </c>
      <c r="BQ42" s="10"/>
      <c r="BR42" s="6" t="str">
        <f>IF(BQ42&lt;&gt;"",VLOOKUP(BQ42,MLT_DataList!$D$103:$E$152,2,FALSE),"")</f>
        <v/>
      </c>
      <c r="BS42" s="6"/>
      <c r="BT42" s="10"/>
      <c r="BU42" s="10"/>
      <c r="BV42" s="10" t="str">
        <f t="shared" si="67"/>
        <v/>
      </c>
      <c r="BW42" s="10" t="str">
        <f t="shared" si="68"/>
        <v/>
      </c>
      <c r="BX42" s="10" t="str">
        <f t="shared" si="69"/>
        <v/>
      </c>
      <c r="BY42" s="10"/>
      <c r="BZ42" s="10" t="str">
        <f t="shared" si="70"/>
        <v/>
      </c>
      <c r="CA42" s="10" t="str">
        <f t="shared" si="71"/>
        <v/>
      </c>
      <c r="CB42" s="10"/>
      <c r="CC42" s="6" t="str">
        <f>IF(CB42&lt;&gt;"",VLOOKUP(CB42,MLT_DataList!$D$103:$E$152,2,FALSE),"")</f>
        <v/>
      </c>
    </row>
    <row r="43" spans="1:81" x14ac:dyDescent="0.15">
      <c r="A43" s="10">
        <v>42</v>
      </c>
      <c r="B43" s="10"/>
      <c r="C43" s="10"/>
      <c r="D43" s="10"/>
      <c r="E43" s="10" t="str">
        <f t="shared" si="36"/>
        <v/>
      </c>
      <c r="F43" s="10" t="str">
        <f t="shared" si="37"/>
        <v/>
      </c>
      <c r="G43" s="10" t="str">
        <f t="shared" si="38"/>
        <v/>
      </c>
      <c r="H43" s="10"/>
      <c r="I43" s="6" t="str">
        <f t="shared" si="39"/>
        <v/>
      </c>
      <c r="J43" s="10" t="str">
        <f t="shared" si="40"/>
        <v/>
      </c>
      <c r="K43" s="10"/>
      <c r="L43" s="10"/>
      <c r="M43" s="10"/>
      <c r="N43" s="10"/>
      <c r="O43" s="10" t="str">
        <f t="shared" si="41"/>
        <v/>
      </c>
      <c r="P43" s="10"/>
      <c r="Q43" s="10"/>
      <c r="R43" s="10"/>
      <c r="S43" s="10" t="str">
        <f t="shared" si="42"/>
        <v/>
      </c>
      <c r="T43" s="10" t="str">
        <f t="shared" si="43"/>
        <v/>
      </c>
      <c r="U43" s="10" t="str">
        <f t="shared" si="44"/>
        <v/>
      </c>
      <c r="V43" s="10"/>
      <c r="W43" s="10" t="str">
        <f t="shared" si="45"/>
        <v/>
      </c>
      <c r="X43" s="10" t="str">
        <f t="shared" si="46"/>
        <v/>
      </c>
      <c r="Y43" s="10"/>
      <c r="Z43" s="6" t="str">
        <f>IF(Y43&lt;&gt;"",VLOOKUP(Y43,MLT_DataList!$D$103:$E$152,2,FALSE),"")</f>
        <v/>
      </c>
      <c r="AA43" s="6"/>
      <c r="AB43" s="10"/>
      <c r="AC43" s="10"/>
      <c r="AD43" s="10" t="str">
        <f t="shared" si="47"/>
        <v/>
      </c>
      <c r="AE43" s="10" t="str">
        <f t="shared" si="48"/>
        <v/>
      </c>
      <c r="AF43" s="10" t="str">
        <f t="shared" si="49"/>
        <v/>
      </c>
      <c r="AG43" s="10"/>
      <c r="AH43" s="10" t="str">
        <f t="shared" si="50"/>
        <v/>
      </c>
      <c r="AI43" s="10" t="str">
        <f t="shared" si="51"/>
        <v/>
      </c>
      <c r="AJ43" s="10"/>
      <c r="AK43" s="6" t="str">
        <f>IF(AJ43&lt;&gt;"",VLOOKUP(AJ43,MLT_DataList!$D$103:$E$152,2,FALSE),"")</f>
        <v/>
      </c>
      <c r="AL43" s="6"/>
      <c r="AM43" s="10"/>
      <c r="AN43" s="10"/>
      <c r="AO43" s="10" t="str">
        <f t="shared" si="52"/>
        <v/>
      </c>
      <c r="AP43" s="10" t="str">
        <f t="shared" si="53"/>
        <v/>
      </c>
      <c r="AQ43" s="10" t="str">
        <f t="shared" si="54"/>
        <v/>
      </c>
      <c r="AR43" s="10"/>
      <c r="AS43" s="10" t="str">
        <f t="shared" si="55"/>
        <v/>
      </c>
      <c r="AT43" s="10" t="str">
        <f t="shared" si="56"/>
        <v/>
      </c>
      <c r="AU43" s="10"/>
      <c r="AV43" s="6" t="str">
        <f>IF(AU43&lt;&gt;"",VLOOKUP(AU43,MLT_DataList!$D$103:$E$152,2,FALSE),"")</f>
        <v/>
      </c>
      <c r="AW43" s="6"/>
      <c r="AX43" s="10"/>
      <c r="AY43" s="10"/>
      <c r="AZ43" s="10" t="str">
        <f t="shared" si="57"/>
        <v/>
      </c>
      <c r="BA43" s="10" t="str">
        <f t="shared" si="58"/>
        <v/>
      </c>
      <c r="BB43" s="10" t="str">
        <f t="shared" si="59"/>
        <v/>
      </c>
      <c r="BC43" s="10"/>
      <c r="BD43" s="10" t="str">
        <f t="shared" si="60"/>
        <v/>
      </c>
      <c r="BE43" s="10" t="str">
        <f t="shared" si="61"/>
        <v/>
      </c>
      <c r="BF43" s="10"/>
      <c r="BG43" s="6" t="str">
        <f>IF(BF43&lt;&gt;"",VLOOKUP(BF43,MLT_DataList!$D$103:$E$152,2,FALSE),"")</f>
        <v/>
      </c>
      <c r="BH43" s="6"/>
      <c r="BI43" s="10"/>
      <c r="BJ43" s="10"/>
      <c r="BK43" s="10" t="str">
        <f t="shared" si="62"/>
        <v/>
      </c>
      <c r="BL43" s="10" t="str">
        <f t="shared" si="63"/>
        <v/>
      </c>
      <c r="BM43" s="10" t="str">
        <f t="shared" si="64"/>
        <v/>
      </c>
      <c r="BN43" s="10"/>
      <c r="BO43" s="10" t="str">
        <f t="shared" si="65"/>
        <v/>
      </c>
      <c r="BP43" s="10" t="str">
        <f t="shared" si="66"/>
        <v/>
      </c>
      <c r="BQ43" s="10"/>
      <c r="BR43" s="6" t="str">
        <f>IF(BQ43&lt;&gt;"",VLOOKUP(BQ43,MLT_DataList!$D$103:$E$152,2,FALSE),"")</f>
        <v/>
      </c>
      <c r="BS43" s="6"/>
      <c r="BT43" s="10"/>
      <c r="BU43" s="10"/>
      <c r="BV43" s="10" t="str">
        <f t="shared" si="67"/>
        <v/>
      </c>
      <c r="BW43" s="10" t="str">
        <f t="shared" si="68"/>
        <v/>
      </c>
      <c r="BX43" s="10" t="str">
        <f t="shared" si="69"/>
        <v/>
      </c>
      <c r="BY43" s="10"/>
      <c r="BZ43" s="10" t="str">
        <f t="shared" si="70"/>
        <v/>
      </c>
      <c r="CA43" s="10" t="str">
        <f t="shared" si="71"/>
        <v/>
      </c>
      <c r="CB43" s="10"/>
      <c r="CC43" s="6" t="str">
        <f>IF(CB43&lt;&gt;"",VLOOKUP(CB43,MLT_DataList!$D$103:$E$152,2,FALSE),"")</f>
        <v/>
      </c>
    </row>
    <row r="44" spans="1:81" x14ac:dyDescent="0.15">
      <c r="A44" s="10">
        <v>43</v>
      </c>
      <c r="B44" s="10"/>
      <c r="C44" s="10"/>
      <c r="D44" s="10"/>
      <c r="E44" s="10" t="str">
        <f t="shared" si="36"/>
        <v/>
      </c>
      <c r="F44" s="10" t="str">
        <f t="shared" si="37"/>
        <v/>
      </c>
      <c r="G44" s="10" t="str">
        <f t="shared" si="38"/>
        <v/>
      </c>
      <c r="H44" s="10"/>
      <c r="I44" s="6" t="str">
        <f t="shared" si="39"/>
        <v/>
      </c>
      <c r="J44" s="10" t="str">
        <f t="shared" si="40"/>
        <v/>
      </c>
      <c r="K44" s="10"/>
      <c r="L44" s="10"/>
      <c r="M44" s="10"/>
      <c r="N44" s="10"/>
      <c r="O44" s="10" t="str">
        <f t="shared" si="41"/>
        <v/>
      </c>
      <c r="P44" s="10"/>
      <c r="Q44" s="10"/>
      <c r="R44" s="10"/>
      <c r="S44" s="10" t="str">
        <f t="shared" si="42"/>
        <v/>
      </c>
      <c r="T44" s="10" t="str">
        <f t="shared" si="43"/>
        <v/>
      </c>
      <c r="U44" s="10" t="str">
        <f t="shared" si="44"/>
        <v/>
      </c>
      <c r="V44" s="10"/>
      <c r="W44" s="10" t="str">
        <f t="shared" si="45"/>
        <v/>
      </c>
      <c r="X44" s="10" t="str">
        <f t="shared" si="46"/>
        <v/>
      </c>
      <c r="Y44" s="10"/>
      <c r="Z44" s="6" t="str">
        <f>IF(Y44&lt;&gt;"",VLOOKUP(Y44,MLT_DataList!$D$103:$E$152,2,FALSE),"")</f>
        <v/>
      </c>
      <c r="AA44" s="6"/>
      <c r="AB44" s="10"/>
      <c r="AC44" s="10"/>
      <c r="AD44" s="10" t="str">
        <f t="shared" si="47"/>
        <v/>
      </c>
      <c r="AE44" s="10" t="str">
        <f t="shared" si="48"/>
        <v/>
      </c>
      <c r="AF44" s="10" t="str">
        <f t="shared" si="49"/>
        <v/>
      </c>
      <c r="AG44" s="10"/>
      <c r="AH44" s="10" t="str">
        <f t="shared" si="50"/>
        <v/>
      </c>
      <c r="AI44" s="10" t="str">
        <f t="shared" si="51"/>
        <v/>
      </c>
      <c r="AJ44" s="10"/>
      <c r="AK44" s="6" t="str">
        <f>IF(AJ44&lt;&gt;"",VLOOKUP(AJ44,MLT_DataList!$D$103:$E$152,2,FALSE),"")</f>
        <v/>
      </c>
      <c r="AL44" s="6"/>
      <c r="AM44" s="10"/>
      <c r="AN44" s="10"/>
      <c r="AO44" s="10" t="str">
        <f t="shared" si="52"/>
        <v/>
      </c>
      <c r="AP44" s="10" t="str">
        <f t="shared" si="53"/>
        <v/>
      </c>
      <c r="AQ44" s="10" t="str">
        <f t="shared" si="54"/>
        <v/>
      </c>
      <c r="AR44" s="10"/>
      <c r="AS44" s="10" t="str">
        <f t="shared" si="55"/>
        <v/>
      </c>
      <c r="AT44" s="10" t="str">
        <f t="shared" si="56"/>
        <v/>
      </c>
      <c r="AU44" s="10"/>
      <c r="AV44" s="6" t="str">
        <f>IF(AU44&lt;&gt;"",VLOOKUP(AU44,MLT_DataList!$D$103:$E$152,2,FALSE),"")</f>
        <v/>
      </c>
      <c r="AW44" s="6"/>
      <c r="AX44" s="10"/>
      <c r="AY44" s="10"/>
      <c r="AZ44" s="10" t="str">
        <f t="shared" si="57"/>
        <v/>
      </c>
      <c r="BA44" s="10" t="str">
        <f t="shared" si="58"/>
        <v/>
      </c>
      <c r="BB44" s="10" t="str">
        <f t="shared" si="59"/>
        <v/>
      </c>
      <c r="BC44" s="10"/>
      <c r="BD44" s="10" t="str">
        <f t="shared" si="60"/>
        <v/>
      </c>
      <c r="BE44" s="10" t="str">
        <f t="shared" si="61"/>
        <v/>
      </c>
      <c r="BF44" s="10"/>
      <c r="BG44" s="6" t="str">
        <f>IF(BF44&lt;&gt;"",VLOOKUP(BF44,MLT_DataList!$D$103:$E$152,2,FALSE),"")</f>
        <v/>
      </c>
      <c r="BH44" s="6"/>
      <c r="BI44" s="10"/>
      <c r="BJ44" s="10"/>
      <c r="BK44" s="10" t="str">
        <f t="shared" si="62"/>
        <v/>
      </c>
      <c r="BL44" s="10" t="str">
        <f t="shared" si="63"/>
        <v/>
      </c>
      <c r="BM44" s="10" t="str">
        <f t="shared" si="64"/>
        <v/>
      </c>
      <c r="BN44" s="10"/>
      <c r="BO44" s="10" t="str">
        <f t="shared" si="65"/>
        <v/>
      </c>
      <c r="BP44" s="10" t="str">
        <f t="shared" si="66"/>
        <v/>
      </c>
      <c r="BQ44" s="10"/>
      <c r="BR44" s="6" t="str">
        <f>IF(BQ44&lt;&gt;"",VLOOKUP(BQ44,MLT_DataList!$D$103:$E$152,2,FALSE),"")</f>
        <v/>
      </c>
      <c r="BS44" s="6"/>
      <c r="BT44" s="10"/>
      <c r="BU44" s="10"/>
      <c r="BV44" s="10" t="str">
        <f t="shared" si="67"/>
        <v/>
      </c>
      <c r="BW44" s="10" t="str">
        <f t="shared" si="68"/>
        <v/>
      </c>
      <c r="BX44" s="10" t="str">
        <f t="shared" si="69"/>
        <v/>
      </c>
      <c r="BY44" s="10"/>
      <c r="BZ44" s="10" t="str">
        <f t="shared" si="70"/>
        <v/>
      </c>
      <c r="CA44" s="10" t="str">
        <f t="shared" si="71"/>
        <v/>
      </c>
      <c r="CB44" s="10"/>
      <c r="CC44" s="6" t="str">
        <f>IF(CB44&lt;&gt;"",VLOOKUP(CB44,MLT_DataList!$D$103:$E$152,2,FALSE),"")</f>
        <v/>
      </c>
    </row>
    <row r="45" spans="1:81" x14ac:dyDescent="0.15">
      <c r="A45" s="10">
        <v>44</v>
      </c>
      <c r="B45" s="10"/>
      <c r="C45" s="10"/>
      <c r="D45" s="10"/>
      <c r="E45" s="10" t="str">
        <f t="shared" si="36"/>
        <v/>
      </c>
      <c r="F45" s="10" t="str">
        <f t="shared" si="37"/>
        <v/>
      </c>
      <c r="G45" s="10" t="str">
        <f t="shared" si="38"/>
        <v/>
      </c>
      <c r="H45" s="10"/>
      <c r="I45" s="6" t="str">
        <f t="shared" si="39"/>
        <v/>
      </c>
      <c r="J45" s="10" t="str">
        <f t="shared" si="40"/>
        <v/>
      </c>
      <c r="K45" s="10"/>
      <c r="L45" s="10"/>
      <c r="M45" s="10"/>
      <c r="N45" s="10"/>
      <c r="O45" s="10" t="str">
        <f t="shared" si="41"/>
        <v/>
      </c>
      <c r="P45" s="10"/>
      <c r="Q45" s="10"/>
      <c r="R45" s="10"/>
      <c r="S45" s="10" t="str">
        <f t="shared" si="42"/>
        <v/>
      </c>
      <c r="T45" s="10" t="str">
        <f t="shared" si="43"/>
        <v/>
      </c>
      <c r="U45" s="10" t="str">
        <f t="shared" si="44"/>
        <v/>
      </c>
      <c r="V45" s="10"/>
      <c r="W45" s="10" t="str">
        <f t="shared" si="45"/>
        <v/>
      </c>
      <c r="X45" s="10" t="str">
        <f t="shared" si="46"/>
        <v/>
      </c>
      <c r="Y45" s="10"/>
      <c r="Z45" s="6" t="str">
        <f>IF(Y45&lt;&gt;"",VLOOKUP(Y45,MLT_DataList!$D$103:$E$152,2,FALSE),"")</f>
        <v/>
      </c>
      <c r="AA45" s="6"/>
      <c r="AB45" s="10"/>
      <c r="AC45" s="10"/>
      <c r="AD45" s="10" t="str">
        <f t="shared" si="47"/>
        <v/>
      </c>
      <c r="AE45" s="10" t="str">
        <f t="shared" si="48"/>
        <v/>
      </c>
      <c r="AF45" s="10" t="str">
        <f t="shared" si="49"/>
        <v/>
      </c>
      <c r="AG45" s="10"/>
      <c r="AH45" s="10" t="str">
        <f t="shared" si="50"/>
        <v/>
      </c>
      <c r="AI45" s="10" t="str">
        <f t="shared" si="51"/>
        <v/>
      </c>
      <c r="AJ45" s="10"/>
      <c r="AK45" s="6" t="str">
        <f>IF(AJ45&lt;&gt;"",VLOOKUP(AJ45,MLT_DataList!$D$103:$E$152,2,FALSE),"")</f>
        <v/>
      </c>
      <c r="AL45" s="6"/>
      <c r="AM45" s="10"/>
      <c r="AN45" s="10"/>
      <c r="AO45" s="10" t="str">
        <f t="shared" si="52"/>
        <v/>
      </c>
      <c r="AP45" s="10" t="str">
        <f t="shared" si="53"/>
        <v/>
      </c>
      <c r="AQ45" s="10" t="str">
        <f t="shared" si="54"/>
        <v/>
      </c>
      <c r="AR45" s="10"/>
      <c r="AS45" s="10" t="str">
        <f t="shared" si="55"/>
        <v/>
      </c>
      <c r="AT45" s="10" t="str">
        <f t="shared" si="56"/>
        <v/>
      </c>
      <c r="AU45" s="10"/>
      <c r="AV45" s="6" t="str">
        <f>IF(AU45&lt;&gt;"",VLOOKUP(AU45,MLT_DataList!$D$103:$E$152,2,FALSE),"")</f>
        <v/>
      </c>
      <c r="AW45" s="6"/>
      <c r="AX45" s="10"/>
      <c r="AY45" s="10"/>
      <c r="AZ45" s="10" t="str">
        <f t="shared" si="57"/>
        <v/>
      </c>
      <c r="BA45" s="10" t="str">
        <f t="shared" si="58"/>
        <v/>
      </c>
      <c r="BB45" s="10" t="str">
        <f t="shared" si="59"/>
        <v/>
      </c>
      <c r="BC45" s="10"/>
      <c r="BD45" s="10" t="str">
        <f t="shared" si="60"/>
        <v/>
      </c>
      <c r="BE45" s="10" t="str">
        <f t="shared" si="61"/>
        <v/>
      </c>
      <c r="BF45" s="10"/>
      <c r="BG45" s="6" t="str">
        <f>IF(BF45&lt;&gt;"",VLOOKUP(BF45,MLT_DataList!$D$103:$E$152,2,FALSE),"")</f>
        <v/>
      </c>
      <c r="BH45" s="6"/>
      <c r="BI45" s="10"/>
      <c r="BJ45" s="10"/>
      <c r="BK45" s="10" t="str">
        <f t="shared" si="62"/>
        <v/>
      </c>
      <c r="BL45" s="10" t="str">
        <f t="shared" si="63"/>
        <v/>
      </c>
      <c r="BM45" s="10" t="str">
        <f t="shared" si="64"/>
        <v/>
      </c>
      <c r="BN45" s="10"/>
      <c r="BO45" s="10" t="str">
        <f t="shared" si="65"/>
        <v/>
      </c>
      <c r="BP45" s="10" t="str">
        <f t="shared" si="66"/>
        <v/>
      </c>
      <c r="BQ45" s="10"/>
      <c r="BR45" s="6" t="str">
        <f>IF(BQ45&lt;&gt;"",VLOOKUP(BQ45,MLT_DataList!$D$103:$E$152,2,FALSE),"")</f>
        <v/>
      </c>
      <c r="BS45" s="6"/>
      <c r="BT45" s="10"/>
      <c r="BU45" s="10"/>
      <c r="BV45" s="10" t="str">
        <f t="shared" si="67"/>
        <v/>
      </c>
      <c r="BW45" s="10" t="str">
        <f t="shared" si="68"/>
        <v/>
      </c>
      <c r="BX45" s="10" t="str">
        <f t="shared" si="69"/>
        <v/>
      </c>
      <c r="BY45" s="10"/>
      <c r="BZ45" s="10" t="str">
        <f t="shared" si="70"/>
        <v/>
      </c>
      <c r="CA45" s="10" t="str">
        <f t="shared" si="71"/>
        <v/>
      </c>
      <c r="CB45" s="10"/>
      <c r="CC45" s="6" t="str">
        <f>IF(CB45&lt;&gt;"",VLOOKUP(CB45,MLT_DataList!$D$103:$E$152,2,FALSE),"")</f>
        <v/>
      </c>
    </row>
    <row r="46" spans="1:81" x14ac:dyDescent="0.15">
      <c r="A46" s="10">
        <v>45</v>
      </c>
      <c r="B46" s="10"/>
      <c r="C46" s="10"/>
      <c r="D46" s="10"/>
      <c r="E46" s="10" t="str">
        <f t="shared" si="36"/>
        <v/>
      </c>
      <c r="F46" s="10" t="str">
        <f t="shared" si="37"/>
        <v/>
      </c>
      <c r="G46" s="10" t="str">
        <f t="shared" si="38"/>
        <v/>
      </c>
      <c r="H46" s="10"/>
      <c r="I46" s="6" t="str">
        <f t="shared" si="39"/>
        <v/>
      </c>
      <c r="J46" s="10" t="str">
        <f t="shared" si="40"/>
        <v/>
      </c>
      <c r="K46" s="10"/>
      <c r="L46" s="10"/>
      <c r="M46" s="10"/>
      <c r="N46" s="10"/>
      <c r="O46" s="10" t="str">
        <f t="shared" si="41"/>
        <v/>
      </c>
      <c r="P46" s="10"/>
      <c r="Q46" s="10"/>
      <c r="R46" s="10"/>
      <c r="S46" s="10" t="str">
        <f t="shared" si="42"/>
        <v/>
      </c>
      <c r="T46" s="10" t="str">
        <f t="shared" si="43"/>
        <v/>
      </c>
      <c r="U46" s="10" t="str">
        <f t="shared" si="44"/>
        <v/>
      </c>
      <c r="V46" s="10"/>
      <c r="W46" s="10" t="str">
        <f t="shared" si="45"/>
        <v/>
      </c>
      <c r="X46" s="10" t="str">
        <f t="shared" si="46"/>
        <v/>
      </c>
      <c r="Y46" s="10"/>
      <c r="Z46" s="6" t="str">
        <f>IF(Y46&lt;&gt;"",VLOOKUP(Y46,MLT_DataList!$D$103:$E$152,2,FALSE),"")</f>
        <v/>
      </c>
      <c r="AA46" s="6"/>
      <c r="AB46" s="10"/>
      <c r="AC46" s="10"/>
      <c r="AD46" s="10" t="str">
        <f t="shared" si="47"/>
        <v/>
      </c>
      <c r="AE46" s="10" t="str">
        <f t="shared" si="48"/>
        <v/>
      </c>
      <c r="AF46" s="10" t="str">
        <f t="shared" si="49"/>
        <v/>
      </c>
      <c r="AG46" s="10"/>
      <c r="AH46" s="10" t="str">
        <f t="shared" si="50"/>
        <v/>
      </c>
      <c r="AI46" s="10" t="str">
        <f t="shared" si="51"/>
        <v/>
      </c>
      <c r="AJ46" s="10"/>
      <c r="AK46" s="6" t="str">
        <f>IF(AJ46&lt;&gt;"",VLOOKUP(AJ46,MLT_DataList!$D$103:$E$152,2,FALSE),"")</f>
        <v/>
      </c>
      <c r="AL46" s="6"/>
      <c r="AM46" s="10"/>
      <c r="AN46" s="10"/>
      <c r="AO46" s="10" t="str">
        <f t="shared" si="52"/>
        <v/>
      </c>
      <c r="AP46" s="10" t="str">
        <f t="shared" si="53"/>
        <v/>
      </c>
      <c r="AQ46" s="10" t="str">
        <f t="shared" si="54"/>
        <v/>
      </c>
      <c r="AR46" s="10"/>
      <c r="AS46" s="10" t="str">
        <f t="shared" si="55"/>
        <v/>
      </c>
      <c r="AT46" s="10" t="str">
        <f t="shared" si="56"/>
        <v/>
      </c>
      <c r="AU46" s="10"/>
      <c r="AV46" s="6" t="str">
        <f>IF(AU46&lt;&gt;"",VLOOKUP(AU46,MLT_DataList!$D$103:$E$152,2,FALSE),"")</f>
        <v/>
      </c>
      <c r="AW46" s="6"/>
      <c r="AX46" s="10"/>
      <c r="AY46" s="10"/>
      <c r="AZ46" s="10" t="str">
        <f t="shared" si="57"/>
        <v/>
      </c>
      <c r="BA46" s="10" t="str">
        <f t="shared" si="58"/>
        <v/>
      </c>
      <c r="BB46" s="10" t="str">
        <f t="shared" si="59"/>
        <v/>
      </c>
      <c r="BC46" s="10"/>
      <c r="BD46" s="10" t="str">
        <f t="shared" si="60"/>
        <v/>
      </c>
      <c r="BE46" s="10" t="str">
        <f t="shared" si="61"/>
        <v/>
      </c>
      <c r="BF46" s="10"/>
      <c r="BG46" s="6" t="str">
        <f>IF(BF46&lt;&gt;"",VLOOKUP(BF46,MLT_DataList!$D$103:$E$152,2,FALSE),"")</f>
        <v/>
      </c>
      <c r="BH46" s="6"/>
      <c r="BI46" s="10"/>
      <c r="BJ46" s="10"/>
      <c r="BK46" s="10" t="str">
        <f t="shared" si="62"/>
        <v/>
      </c>
      <c r="BL46" s="10" t="str">
        <f t="shared" si="63"/>
        <v/>
      </c>
      <c r="BM46" s="10" t="str">
        <f t="shared" si="64"/>
        <v/>
      </c>
      <c r="BN46" s="10"/>
      <c r="BO46" s="10" t="str">
        <f t="shared" si="65"/>
        <v/>
      </c>
      <c r="BP46" s="10" t="str">
        <f t="shared" si="66"/>
        <v/>
      </c>
      <c r="BQ46" s="10"/>
      <c r="BR46" s="6" t="str">
        <f>IF(BQ46&lt;&gt;"",VLOOKUP(BQ46,MLT_DataList!$D$103:$E$152,2,FALSE),"")</f>
        <v/>
      </c>
      <c r="BS46" s="6"/>
      <c r="BT46" s="10"/>
      <c r="BU46" s="10"/>
      <c r="BV46" s="10" t="str">
        <f t="shared" si="67"/>
        <v/>
      </c>
      <c r="BW46" s="10" t="str">
        <f t="shared" si="68"/>
        <v/>
      </c>
      <c r="BX46" s="10" t="str">
        <f t="shared" si="69"/>
        <v/>
      </c>
      <c r="BY46" s="10"/>
      <c r="BZ46" s="10" t="str">
        <f t="shared" si="70"/>
        <v/>
      </c>
      <c r="CA46" s="10" t="str">
        <f t="shared" si="71"/>
        <v/>
      </c>
      <c r="CB46" s="10"/>
      <c r="CC46" s="6" t="str">
        <f>IF(CB46&lt;&gt;"",VLOOKUP(CB46,MLT_DataList!$D$103:$E$152,2,FALSE),"")</f>
        <v/>
      </c>
    </row>
    <row r="47" spans="1:81" x14ac:dyDescent="0.15">
      <c r="A47" s="10">
        <v>46</v>
      </c>
      <c r="B47" s="10"/>
      <c r="C47" s="10"/>
      <c r="D47" s="10"/>
      <c r="E47" s="10" t="str">
        <f t="shared" si="36"/>
        <v/>
      </c>
      <c r="F47" s="10" t="str">
        <f t="shared" si="37"/>
        <v/>
      </c>
      <c r="G47" s="10" t="str">
        <f t="shared" si="38"/>
        <v/>
      </c>
      <c r="H47" s="10"/>
      <c r="I47" s="6" t="str">
        <f t="shared" si="39"/>
        <v/>
      </c>
      <c r="J47" s="10" t="str">
        <f t="shared" si="40"/>
        <v/>
      </c>
      <c r="K47" s="10"/>
      <c r="L47" s="10"/>
      <c r="M47" s="10"/>
      <c r="N47" s="10"/>
      <c r="O47" s="10" t="str">
        <f t="shared" si="41"/>
        <v/>
      </c>
      <c r="P47" s="10"/>
      <c r="Q47" s="10"/>
      <c r="R47" s="10"/>
      <c r="S47" s="10" t="str">
        <f t="shared" si="42"/>
        <v/>
      </c>
      <c r="T47" s="10" t="str">
        <f t="shared" si="43"/>
        <v/>
      </c>
      <c r="U47" s="10" t="str">
        <f t="shared" si="44"/>
        <v/>
      </c>
      <c r="V47" s="10"/>
      <c r="W47" s="10" t="str">
        <f t="shared" si="45"/>
        <v/>
      </c>
      <c r="X47" s="10" t="str">
        <f t="shared" si="46"/>
        <v/>
      </c>
      <c r="Y47" s="10"/>
      <c r="Z47" s="6" t="str">
        <f>IF(Y47&lt;&gt;"",VLOOKUP(Y47,MLT_DataList!$D$103:$E$152,2,FALSE),"")</f>
        <v/>
      </c>
      <c r="AA47" s="6"/>
      <c r="AB47" s="10"/>
      <c r="AC47" s="10"/>
      <c r="AD47" s="10" t="str">
        <f t="shared" si="47"/>
        <v/>
      </c>
      <c r="AE47" s="10" t="str">
        <f t="shared" si="48"/>
        <v/>
      </c>
      <c r="AF47" s="10" t="str">
        <f t="shared" si="49"/>
        <v/>
      </c>
      <c r="AG47" s="10"/>
      <c r="AH47" s="10" t="str">
        <f t="shared" si="50"/>
        <v/>
      </c>
      <c r="AI47" s="10" t="str">
        <f t="shared" si="51"/>
        <v/>
      </c>
      <c r="AJ47" s="10"/>
      <c r="AK47" s="6" t="str">
        <f>IF(AJ47&lt;&gt;"",VLOOKUP(AJ47,MLT_DataList!$D$103:$E$152,2,FALSE),"")</f>
        <v/>
      </c>
      <c r="AL47" s="6"/>
      <c r="AM47" s="10"/>
      <c r="AN47" s="10"/>
      <c r="AO47" s="10" t="str">
        <f t="shared" si="52"/>
        <v/>
      </c>
      <c r="AP47" s="10" t="str">
        <f t="shared" si="53"/>
        <v/>
      </c>
      <c r="AQ47" s="10" t="str">
        <f t="shared" si="54"/>
        <v/>
      </c>
      <c r="AR47" s="10"/>
      <c r="AS47" s="10" t="str">
        <f t="shared" si="55"/>
        <v/>
      </c>
      <c r="AT47" s="10" t="str">
        <f t="shared" si="56"/>
        <v/>
      </c>
      <c r="AU47" s="10"/>
      <c r="AV47" s="6" t="str">
        <f>IF(AU47&lt;&gt;"",VLOOKUP(AU47,MLT_DataList!$D$103:$E$152,2,FALSE),"")</f>
        <v/>
      </c>
      <c r="AW47" s="6"/>
      <c r="AX47" s="10"/>
      <c r="AY47" s="10"/>
      <c r="AZ47" s="10" t="str">
        <f t="shared" si="57"/>
        <v/>
      </c>
      <c r="BA47" s="10" t="str">
        <f t="shared" si="58"/>
        <v/>
      </c>
      <c r="BB47" s="10" t="str">
        <f t="shared" si="59"/>
        <v/>
      </c>
      <c r="BC47" s="10"/>
      <c r="BD47" s="10" t="str">
        <f t="shared" si="60"/>
        <v/>
      </c>
      <c r="BE47" s="10" t="str">
        <f t="shared" si="61"/>
        <v/>
      </c>
      <c r="BF47" s="10"/>
      <c r="BG47" s="6" t="str">
        <f>IF(BF47&lt;&gt;"",VLOOKUP(BF47,MLT_DataList!$D$103:$E$152,2,FALSE),"")</f>
        <v/>
      </c>
      <c r="BH47" s="6"/>
      <c r="BI47" s="10"/>
      <c r="BJ47" s="10"/>
      <c r="BK47" s="10" t="str">
        <f t="shared" si="62"/>
        <v/>
      </c>
      <c r="BL47" s="10" t="str">
        <f t="shared" si="63"/>
        <v/>
      </c>
      <c r="BM47" s="10" t="str">
        <f t="shared" si="64"/>
        <v/>
      </c>
      <c r="BN47" s="10"/>
      <c r="BO47" s="10" t="str">
        <f t="shared" si="65"/>
        <v/>
      </c>
      <c r="BP47" s="10" t="str">
        <f t="shared" si="66"/>
        <v/>
      </c>
      <c r="BQ47" s="10"/>
      <c r="BR47" s="6" t="str">
        <f>IF(BQ47&lt;&gt;"",VLOOKUP(BQ47,MLT_DataList!$D$103:$E$152,2,FALSE),"")</f>
        <v/>
      </c>
      <c r="BS47" s="6"/>
      <c r="BT47" s="10"/>
      <c r="BU47" s="10"/>
      <c r="BV47" s="10" t="str">
        <f t="shared" si="67"/>
        <v/>
      </c>
      <c r="BW47" s="10" t="str">
        <f t="shared" si="68"/>
        <v/>
      </c>
      <c r="BX47" s="10" t="str">
        <f t="shared" si="69"/>
        <v/>
      </c>
      <c r="BY47" s="10"/>
      <c r="BZ47" s="10" t="str">
        <f t="shared" si="70"/>
        <v/>
      </c>
      <c r="CA47" s="10" t="str">
        <f t="shared" si="71"/>
        <v/>
      </c>
      <c r="CB47" s="10"/>
      <c r="CC47" s="6" t="str">
        <f>IF(CB47&lt;&gt;"",VLOOKUP(CB47,MLT_DataList!$D$103:$E$152,2,FALSE),"")</f>
        <v/>
      </c>
    </row>
    <row r="48" spans="1:81" x14ac:dyDescent="0.15">
      <c r="A48" s="10">
        <v>47</v>
      </c>
      <c r="B48" s="10"/>
      <c r="C48" s="10"/>
      <c r="D48" s="10"/>
      <c r="E48" s="10" t="str">
        <f t="shared" si="36"/>
        <v/>
      </c>
      <c r="F48" s="10" t="str">
        <f t="shared" si="37"/>
        <v/>
      </c>
      <c r="G48" s="10" t="str">
        <f t="shared" si="38"/>
        <v/>
      </c>
      <c r="H48" s="10"/>
      <c r="I48" s="6" t="str">
        <f t="shared" si="39"/>
        <v/>
      </c>
      <c r="J48" s="10" t="str">
        <f t="shared" si="40"/>
        <v/>
      </c>
      <c r="K48" s="10"/>
      <c r="L48" s="10"/>
      <c r="M48" s="10"/>
      <c r="N48" s="10"/>
      <c r="O48" s="10" t="str">
        <f t="shared" si="41"/>
        <v/>
      </c>
      <c r="P48" s="10"/>
      <c r="Q48" s="10"/>
      <c r="R48" s="10"/>
      <c r="S48" s="10" t="str">
        <f t="shared" si="42"/>
        <v/>
      </c>
      <c r="T48" s="10" t="str">
        <f t="shared" si="43"/>
        <v/>
      </c>
      <c r="U48" s="10" t="str">
        <f t="shared" si="44"/>
        <v/>
      </c>
      <c r="V48" s="10"/>
      <c r="W48" s="10" t="str">
        <f t="shared" si="45"/>
        <v/>
      </c>
      <c r="X48" s="10" t="str">
        <f t="shared" si="46"/>
        <v/>
      </c>
      <c r="Y48" s="10"/>
      <c r="Z48" s="6" t="str">
        <f>IF(Y48&lt;&gt;"",VLOOKUP(Y48,MLT_DataList!$D$103:$E$152,2,FALSE),"")</f>
        <v/>
      </c>
      <c r="AA48" s="6"/>
      <c r="AB48" s="10"/>
      <c r="AC48" s="10"/>
      <c r="AD48" s="10" t="str">
        <f t="shared" si="47"/>
        <v/>
      </c>
      <c r="AE48" s="10" t="str">
        <f t="shared" si="48"/>
        <v/>
      </c>
      <c r="AF48" s="10" t="str">
        <f t="shared" si="49"/>
        <v/>
      </c>
      <c r="AG48" s="10"/>
      <c r="AH48" s="10" t="str">
        <f t="shared" si="50"/>
        <v/>
      </c>
      <c r="AI48" s="10" t="str">
        <f t="shared" si="51"/>
        <v/>
      </c>
      <c r="AJ48" s="10"/>
      <c r="AK48" s="6" t="str">
        <f>IF(AJ48&lt;&gt;"",VLOOKUP(AJ48,MLT_DataList!$D$103:$E$152,2,FALSE),"")</f>
        <v/>
      </c>
      <c r="AL48" s="6"/>
      <c r="AM48" s="10"/>
      <c r="AN48" s="10"/>
      <c r="AO48" s="10" t="str">
        <f t="shared" si="52"/>
        <v/>
      </c>
      <c r="AP48" s="10" t="str">
        <f t="shared" si="53"/>
        <v/>
      </c>
      <c r="AQ48" s="10" t="str">
        <f t="shared" si="54"/>
        <v/>
      </c>
      <c r="AR48" s="10"/>
      <c r="AS48" s="10" t="str">
        <f t="shared" si="55"/>
        <v/>
      </c>
      <c r="AT48" s="10" t="str">
        <f t="shared" si="56"/>
        <v/>
      </c>
      <c r="AU48" s="10"/>
      <c r="AV48" s="6" t="str">
        <f>IF(AU48&lt;&gt;"",VLOOKUP(AU48,MLT_DataList!$D$103:$E$152,2,FALSE),"")</f>
        <v/>
      </c>
      <c r="AW48" s="6"/>
      <c r="AX48" s="10"/>
      <c r="AY48" s="10"/>
      <c r="AZ48" s="10" t="str">
        <f t="shared" si="57"/>
        <v/>
      </c>
      <c r="BA48" s="10" t="str">
        <f t="shared" si="58"/>
        <v/>
      </c>
      <c r="BB48" s="10" t="str">
        <f t="shared" si="59"/>
        <v/>
      </c>
      <c r="BC48" s="10"/>
      <c r="BD48" s="10" t="str">
        <f t="shared" si="60"/>
        <v/>
      </c>
      <c r="BE48" s="10" t="str">
        <f t="shared" si="61"/>
        <v/>
      </c>
      <c r="BF48" s="10"/>
      <c r="BG48" s="6" t="str">
        <f>IF(BF48&lt;&gt;"",VLOOKUP(BF48,MLT_DataList!$D$103:$E$152,2,FALSE),"")</f>
        <v/>
      </c>
      <c r="BH48" s="6"/>
      <c r="BI48" s="10"/>
      <c r="BJ48" s="10"/>
      <c r="BK48" s="10" t="str">
        <f t="shared" si="62"/>
        <v/>
      </c>
      <c r="BL48" s="10" t="str">
        <f t="shared" si="63"/>
        <v/>
      </c>
      <c r="BM48" s="10" t="str">
        <f t="shared" si="64"/>
        <v/>
      </c>
      <c r="BN48" s="10"/>
      <c r="BO48" s="10" t="str">
        <f t="shared" si="65"/>
        <v/>
      </c>
      <c r="BP48" s="10" t="str">
        <f t="shared" si="66"/>
        <v/>
      </c>
      <c r="BQ48" s="10"/>
      <c r="BR48" s="6" t="str">
        <f>IF(BQ48&lt;&gt;"",VLOOKUP(BQ48,MLT_DataList!$D$103:$E$152,2,FALSE),"")</f>
        <v/>
      </c>
      <c r="BS48" s="6"/>
      <c r="BT48" s="10"/>
      <c r="BU48" s="10"/>
      <c r="BV48" s="10" t="str">
        <f t="shared" si="67"/>
        <v/>
      </c>
      <c r="BW48" s="10" t="str">
        <f t="shared" si="68"/>
        <v/>
      </c>
      <c r="BX48" s="10" t="str">
        <f t="shared" si="69"/>
        <v/>
      </c>
      <c r="BY48" s="10"/>
      <c r="BZ48" s="10" t="str">
        <f t="shared" si="70"/>
        <v/>
      </c>
      <c r="CA48" s="10" t="str">
        <f t="shared" si="71"/>
        <v/>
      </c>
      <c r="CB48" s="10"/>
      <c r="CC48" s="6" t="str">
        <f>IF(CB48&lt;&gt;"",VLOOKUP(CB48,MLT_DataList!$D$103:$E$152,2,FALSE),"")</f>
        <v/>
      </c>
    </row>
    <row r="49" spans="1:81" x14ac:dyDescent="0.15">
      <c r="A49" s="10">
        <v>48</v>
      </c>
      <c r="B49" s="10"/>
      <c r="C49" s="10"/>
      <c r="D49" s="10"/>
      <c r="E49" s="10" t="str">
        <f t="shared" si="36"/>
        <v/>
      </c>
      <c r="F49" s="10" t="str">
        <f t="shared" si="37"/>
        <v/>
      </c>
      <c r="G49" s="10" t="str">
        <f t="shared" si="38"/>
        <v/>
      </c>
      <c r="H49" s="10"/>
      <c r="I49" s="6" t="str">
        <f t="shared" si="39"/>
        <v/>
      </c>
      <c r="J49" s="10" t="str">
        <f t="shared" si="40"/>
        <v/>
      </c>
      <c r="K49" s="10"/>
      <c r="L49" s="10"/>
      <c r="M49" s="10"/>
      <c r="N49" s="10"/>
      <c r="O49" s="10" t="str">
        <f t="shared" si="41"/>
        <v/>
      </c>
      <c r="P49" s="10"/>
      <c r="Q49" s="10"/>
      <c r="R49" s="10"/>
      <c r="S49" s="10" t="str">
        <f t="shared" si="42"/>
        <v/>
      </c>
      <c r="T49" s="10" t="str">
        <f t="shared" si="43"/>
        <v/>
      </c>
      <c r="U49" s="10" t="str">
        <f t="shared" si="44"/>
        <v/>
      </c>
      <c r="V49" s="10"/>
      <c r="W49" s="10" t="str">
        <f t="shared" si="45"/>
        <v/>
      </c>
      <c r="X49" s="10" t="str">
        <f t="shared" si="46"/>
        <v/>
      </c>
      <c r="Y49" s="10"/>
      <c r="Z49" s="6" t="str">
        <f>IF(Y49&lt;&gt;"",VLOOKUP(Y49,MLT_DataList!$D$103:$E$152,2,FALSE),"")</f>
        <v/>
      </c>
      <c r="AA49" s="6"/>
      <c r="AB49" s="10"/>
      <c r="AC49" s="10"/>
      <c r="AD49" s="10" t="str">
        <f t="shared" si="47"/>
        <v/>
      </c>
      <c r="AE49" s="10" t="str">
        <f t="shared" si="48"/>
        <v/>
      </c>
      <c r="AF49" s="10" t="str">
        <f t="shared" si="49"/>
        <v/>
      </c>
      <c r="AG49" s="10"/>
      <c r="AH49" s="10" t="str">
        <f t="shared" si="50"/>
        <v/>
      </c>
      <c r="AI49" s="10" t="str">
        <f t="shared" si="51"/>
        <v/>
      </c>
      <c r="AJ49" s="10"/>
      <c r="AK49" s="6" t="str">
        <f>IF(AJ49&lt;&gt;"",VLOOKUP(AJ49,MLT_DataList!$D$103:$E$152,2,FALSE),"")</f>
        <v/>
      </c>
      <c r="AL49" s="6"/>
      <c r="AM49" s="10"/>
      <c r="AN49" s="10"/>
      <c r="AO49" s="10" t="str">
        <f t="shared" si="52"/>
        <v/>
      </c>
      <c r="AP49" s="10" t="str">
        <f t="shared" si="53"/>
        <v/>
      </c>
      <c r="AQ49" s="10" t="str">
        <f t="shared" si="54"/>
        <v/>
      </c>
      <c r="AR49" s="10"/>
      <c r="AS49" s="10" t="str">
        <f t="shared" si="55"/>
        <v/>
      </c>
      <c r="AT49" s="10" t="str">
        <f t="shared" si="56"/>
        <v/>
      </c>
      <c r="AU49" s="10"/>
      <c r="AV49" s="6" t="str">
        <f>IF(AU49&lt;&gt;"",VLOOKUP(AU49,MLT_DataList!$D$103:$E$152,2,FALSE),"")</f>
        <v/>
      </c>
      <c r="AW49" s="6"/>
      <c r="AX49" s="10"/>
      <c r="AY49" s="10"/>
      <c r="AZ49" s="10" t="str">
        <f t="shared" si="57"/>
        <v/>
      </c>
      <c r="BA49" s="10" t="str">
        <f t="shared" si="58"/>
        <v/>
      </c>
      <c r="BB49" s="10" t="str">
        <f t="shared" si="59"/>
        <v/>
      </c>
      <c r="BC49" s="10"/>
      <c r="BD49" s="10" t="str">
        <f t="shared" si="60"/>
        <v/>
      </c>
      <c r="BE49" s="10" t="str">
        <f t="shared" si="61"/>
        <v/>
      </c>
      <c r="BF49" s="10"/>
      <c r="BG49" s="6" t="str">
        <f>IF(BF49&lt;&gt;"",VLOOKUP(BF49,MLT_DataList!$D$103:$E$152,2,FALSE),"")</f>
        <v/>
      </c>
      <c r="BH49" s="6"/>
      <c r="BI49" s="10"/>
      <c r="BJ49" s="10"/>
      <c r="BK49" s="10" t="str">
        <f t="shared" si="62"/>
        <v/>
      </c>
      <c r="BL49" s="10" t="str">
        <f t="shared" si="63"/>
        <v/>
      </c>
      <c r="BM49" s="10" t="str">
        <f t="shared" si="64"/>
        <v/>
      </c>
      <c r="BN49" s="10"/>
      <c r="BO49" s="10" t="str">
        <f t="shared" si="65"/>
        <v/>
      </c>
      <c r="BP49" s="10" t="str">
        <f t="shared" si="66"/>
        <v/>
      </c>
      <c r="BQ49" s="10"/>
      <c r="BR49" s="6" t="str">
        <f>IF(BQ49&lt;&gt;"",VLOOKUP(BQ49,MLT_DataList!$D$103:$E$152,2,FALSE),"")</f>
        <v/>
      </c>
      <c r="BS49" s="6"/>
      <c r="BT49" s="10"/>
      <c r="BU49" s="10"/>
      <c r="BV49" s="10" t="str">
        <f t="shared" si="67"/>
        <v/>
      </c>
      <c r="BW49" s="10" t="str">
        <f t="shared" si="68"/>
        <v/>
      </c>
      <c r="BX49" s="10" t="str">
        <f t="shared" si="69"/>
        <v/>
      </c>
      <c r="BY49" s="10"/>
      <c r="BZ49" s="10" t="str">
        <f t="shared" si="70"/>
        <v/>
      </c>
      <c r="CA49" s="10" t="str">
        <f t="shared" si="71"/>
        <v/>
      </c>
      <c r="CB49" s="10"/>
      <c r="CC49" s="6" t="str">
        <f>IF(CB49&lt;&gt;"",VLOOKUP(CB49,MLT_DataList!$D$103:$E$152,2,FALSE),"")</f>
        <v/>
      </c>
    </row>
    <row r="50" spans="1:81" x14ac:dyDescent="0.15">
      <c r="A50" s="10">
        <v>49</v>
      </c>
      <c r="B50" s="10"/>
      <c r="C50" s="10"/>
      <c r="D50" s="10"/>
      <c r="E50" s="10" t="str">
        <f t="shared" si="36"/>
        <v/>
      </c>
      <c r="F50" s="10" t="str">
        <f t="shared" si="37"/>
        <v/>
      </c>
      <c r="G50" s="10" t="str">
        <f t="shared" si="38"/>
        <v/>
      </c>
      <c r="H50" s="10"/>
      <c r="I50" s="6" t="str">
        <f t="shared" si="39"/>
        <v/>
      </c>
      <c r="J50" s="10" t="str">
        <f t="shared" si="40"/>
        <v/>
      </c>
      <c r="K50" s="10"/>
      <c r="L50" s="10"/>
      <c r="M50" s="10"/>
      <c r="N50" s="10"/>
      <c r="O50" s="10" t="str">
        <f t="shared" si="41"/>
        <v/>
      </c>
      <c r="P50" s="10"/>
      <c r="Q50" s="10"/>
      <c r="R50" s="10"/>
      <c r="S50" s="10" t="str">
        <f t="shared" si="42"/>
        <v/>
      </c>
      <c r="T50" s="10" t="str">
        <f t="shared" si="43"/>
        <v/>
      </c>
      <c r="U50" s="10" t="str">
        <f t="shared" si="44"/>
        <v/>
      </c>
      <c r="V50" s="10"/>
      <c r="W50" s="10" t="str">
        <f t="shared" si="45"/>
        <v/>
      </c>
      <c r="X50" s="10" t="str">
        <f t="shared" si="46"/>
        <v/>
      </c>
      <c r="Y50" s="10"/>
      <c r="Z50" s="6" t="str">
        <f>IF(Y50&lt;&gt;"",VLOOKUP(Y50,MLT_DataList!$D$103:$E$152,2,FALSE),"")</f>
        <v/>
      </c>
      <c r="AA50" s="6"/>
      <c r="AB50" s="10"/>
      <c r="AC50" s="10"/>
      <c r="AD50" s="10" t="str">
        <f t="shared" si="47"/>
        <v/>
      </c>
      <c r="AE50" s="10" t="str">
        <f t="shared" si="48"/>
        <v/>
      </c>
      <c r="AF50" s="10" t="str">
        <f t="shared" si="49"/>
        <v/>
      </c>
      <c r="AG50" s="10"/>
      <c r="AH50" s="10" t="str">
        <f t="shared" si="50"/>
        <v/>
      </c>
      <c r="AI50" s="10" t="str">
        <f t="shared" si="51"/>
        <v/>
      </c>
      <c r="AJ50" s="10"/>
      <c r="AK50" s="6" t="str">
        <f>IF(AJ50&lt;&gt;"",VLOOKUP(AJ50,MLT_DataList!$D$103:$E$152,2,FALSE),"")</f>
        <v/>
      </c>
      <c r="AL50" s="6"/>
      <c r="AM50" s="10"/>
      <c r="AN50" s="10"/>
      <c r="AO50" s="10" t="str">
        <f t="shared" si="52"/>
        <v/>
      </c>
      <c r="AP50" s="10" t="str">
        <f t="shared" si="53"/>
        <v/>
      </c>
      <c r="AQ50" s="10" t="str">
        <f t="shared" si="54"/>
        <v/>
      </c>
      <c r="AR50" s="10"/>
      <c r="AS50" s="10" t="str">
        <f t="shared" si="55"/>
        <v/>
      </c>
      <c r="AT50" s="10" t="str">
        <f t="shared" si="56"/>
        <v/>
      </c>
      <c r="AU50" s="10"/>
      <c r="AV50" s="6" t="str">
        <f>IF(AU50&lt;&gt;"",VLOOKUP(AU50,MLT_DataList!$D$103:$E$152,2,FALSE),"")</f>
        <v/>
      </c>
      <c r="AW50" s="6"/>
      <c r="AX50" s="10"/>
      <c r="AY50" s="10"/>
      <c r="AZ50" s="10" t="str">
        <f t="shared" si="57"/>
        <v/>
      </c>
      <c r="BA50" s="10" t="str">
        <f t="shared" si="58"/>
        <v/>
      </c>
      <c r="BB50" s="10" t="str">
        <f t="shared" si="59"/>
        <v/>
      </c>
      <c r="BC50" s="10"/>
      <c r="BD50" s="10" t="str">
        <f t="shared" si="60"/>
        <v/>
      </c>
      <c r="BE50" s="10" t="str">
        <f t="shared" si="61"/>
        <v/>
      </c>
      <c r="BF50" s="10"/>
      <c r="BG50" s="6" t="str">
        <f>IF(BF50&lt;&gt;"",VLOOKUP(BF50,MLT_DataList!$D$103:$E$152,2,FALSE),"")</f>
        <v/>
      </c>
      <c r="BH50" s="6"/>
      <c r="BI50" s="10"/>
      <c r="BJ50" s="10"/>
      <c r="BK50" s="10" t="str">
        <f t="shared" si="62"/>
        <v/>
      </c>
      <c r="BL50" s="10" t="str">
        <f t="shared" si="63"/>
        <v/>
      </c>
      <c r="BM50" s="10" t="str">
        <f t="shared" si="64"/>
        <v/>
      </c>
      <c r="BN50" s="10"/>
      <c r="BO50" s="10" t="str">
        <f t="shared" si="65"/>
        <v/>
      </c>
      <c r="BP50" s="10" t="str">
        <f t="shared" si="66"/>
        <v/>
      </c>
      <c r="BQ50" s="10"/>
      <c r="BR50" s="6" t="str">
        <f>IF(BQ50&lt;&gt;"",VLOOKUP(BQ50,MLT_DataList!$D$103:$E$152,2,FALSE),"")</f>
        <v/>
      </c>
      <c r="BS50" s="6"/>
      <c r="BT50" s="10"/>
      <c r="BU50" s="10"/>
      <c r="BV50" s="10" t="str">
        <f t="shared" si="67"/>
        <v/>
      </c>
      <c r="BW50" s="10" t="str">
        <f t="shared" si="68"/>
        <v/>
      </c>
      <c r="BX50" s="10" t="str">
        <f t="shared" si="69"/>
        <v/>
      </c>
      <c r="BY50" s="10"/>
      <c r="BZ50" s="10" t="str">
        <f t="shared" si="70"/>
        <v/>
      </c>
      <c r="CA50" s="10" t="str">
        <f t="shared" si="71"/>
        <v/>
      </c>
      <c r="CB50" s="10"/>
      <c r="CC50" s="6" t="str">
        <f>IF(CB50&lt;&gt;"",VLOOKUP(CB50,MLT_DataList!$D$103:$E$152,2,FALSE),"")</f>
        <v/>
      </c>
    </row>
    <row r="51" spans="1:81" x14ac:dyDescent="0.15">
      <c r="A51" s="10">
        <v>50</v>
      </c>
      <c r="B51" s="10"/>
      <c r="C51" s="10"/>
      <c r="D51" s="10"/>
      <c r="E51" s="10" t="str">
        <f t="shared" si="36"/>
        <v/>
      </c>
      <c r="F51" s="10" t="str">
        <f t="shared" si="37"/>
        <v/>
      </c>
      <c r="G51" s="10" t="str">
        <f t="shared" si="38"/>
        <v/>
      </c>
      <c r="H51" s="10"/>
      <c r="I51" s="6" t="str">
        <f t="shared" si="39"/>
        <v/>
      </c>
      <c r="J51" s="10" t="str">
        <f t="shared" si="40"/>
        <v/>
      </c>
      <c r="K51" s="10"/>
      <c r="L51" s="10"/>
      <c r="M51" s="10"/>
      <c r="N51" s="10"/>
      <c r="O51" s="10" t="str">
        <f t="shared" si="41"/>
        <v/>
      </c>
      <c r="P51" s="10"/>
      <c r="Q51" s="10"/>
      <c r="R51" s="10"/>
      <c r="S51" s="10" t="str">
        <f t="shared" si="42"/>
        <v/>
      </c>
      <c r="T51" s="10" t="str">
        <f t="shared" si="43"/>
        <v/>
      </c>
      <c r="U51" s="10" t="str">
        <f t="shared" si="44"/>
        <v/>
      </c>
      <c r="V51" s="10"/>
      <c r="W51" s="10" t="str">
        <f t="shared" si="45"/>
        <v/>
      </c>
      <c r="X51" s="10" t="str">
        <f t="shared" si="46"/>
        <v/>
      </c>
      <c r="Y51" s="10"/>
      <c r="Z51" s="6" t="str">
        <f>IF(Y51&lt;&gt;"",VLOOKUP(Y51,MLT_DataList!$D$103:$E$152,2,FALSE),"")</f>
        <v/>
      </c>
      <c r="AA51" s="6"/>
      <c r="AB51" s="10"/>
      <c r="AC51" s="10"/>
      <c r="AD51" s="10" t="str">
        <f t="shared" si="47"/>
        <v/>
      </c>
      <c r="AE51" s="10" t="str">
        <f t="shared" si="48"/>
        <v/>
      </c>
      <c r="AF51" s="10" t="str">
        <f t="shared" si="49"/>
        <v/>
      </c>
      <c r="AG51" s="10"/>
      <c r="AH51" s="10" t="str">
        <f t="shared" si="50"/>
        <v/>
      </c>
      <c r="AI51" s="10" t="str">
        <f t="shared" si="51"/>
        <v/>
      </c>
      <c r="AJ51" s="10"/>
      <c r="AK51" s="6" t="str">
        <f>IF(AJ51&lt;&gt;"",VLOOKUP(AJ51,MLT_DataList!$D$103:$E$152,2,FALSE),"")</f>
        <v/>
      </c>
      <c r="AL51" s="6"/>
      <c r="AM51" s="10"/>
      <c r="AN51" s="10"/>
      <c r="AO51" s="10" t="str">
        <f t="shared" si="52"/>
        <v/>
      </c>
      <c r="AP51" s="10" t="str">
        <f t="shared" si="53"/>
        <v/>
      </c>
      <c r="AQ51" s="10" t="str">
        <f t="shared" si="54"/>
        <v/>
      </c>
      <c r="AR51" s="10"/>
      <c r="AS51" s="10" t="str">
        <f t="shared" si="55"/>
        <v/>
      </c>
      <c r="AT51" s="10" t="str">
        <f t="shared" si="56"/>
        <v/>
      </c>
      <c r="AU51" s="10"/>
      <c r="AV51" s="6" t="str">
        <f>IF(AU51&lt;&gt;"",VLOOKUP(AU51,MLT_DataList!$D$103:$E$152,2,FALSE),"")</f>
        <v/>
      </c>
      <c r="AW51" s="6"/>
      <c r="AX51" s="10"/>
      <c r="AY51" s="10"/>
      <c r="AZ51" s="10" t="str">
        <f t="shared" si="57"/>
        <v/>
      </c>
      <c r="BA51" s="10" t="str">
        <f t="shared" si="58"/>
        <v/>
      </c>
      <c r="BB51" s="10" t="str">
        <f t="shared" si="59"/>
        <v/>
      </c>
      <c r="BC51" s="10"/>
      <c r="BD51" s="10" t="str">
        <f t="shared" si="60"/>
        <v/>
      </c>
      <c r="BE51" s="10" t="str">
        <f t="shared" si="61"/>
        <v/>
      </c>
      <c r="BF51" s="10"/>
      <c r="BG51" s="6" t="str">
        <f>IF(BF51&lt;&gt;"",VLOOKUP(BF51,MLT_DataList!$D$103:$E$152,2,FALSE),"")</f>
        <v/>
      </c>
      <c r="BH51" s="6"/>
      <c r="BI51" s="10"/>
      <c r="BJ51" s="10"/>
      <c r="BK51" s="10" t="str">
        <f t="shared" si="62"/>
        <v/>
      </c>
      <c r="BL51" s="10" t="str">
        <f t="shared" si="63"/>
        <v/>
      </c>
      <c r="BM51" s="10" t="str">
        <f t="shared" si="64"/>
        <v/>
      </c>
      <c r="BN51" s="10"/>
      <c r="BO51" s="10" t="str">
        <f t="shared" si="65"/>
        <v/>
      </c>
      <c r="BP51" s="10" t="str">
        <f t="shared" si="66"/>
        <v/>
      </c>
      <c r="BQ51" s="10"/>
      <c r="BR51" s="6" t="str">
        <f>IF(BQ51&lt;&gt;"",VLOOKUP(BQ51,MLT_DataList!$D$103:$E$152,2,FALSE),"")</f>
        <v/>
      </c>
      <c r="BS51" s="6"/>
      <c r="BT51" s="10"/>
      <c r="BU51" s="10"/>
      <c r="BV51" s="10" t="str">
        <f t="shared" si="67"/>
        <v/>
      </c>
      <c r="BW51" s="10" t="str">
        <f t="shared" si="68"/>
        <v/>
      </c>
      <c r="BX51" s="10" t="str">
        <f t="shared" si="69"/>
        <v/>
      </c>
      <c r="BY51" s="10"/>
      <c r="BZ51" s="10" t="str">
        <f t="shared" si="70"/>
        <v/>
      </c>
      <c r="CA51" s="10" t="str">
        <f t="shared" si="71"/>
        <v/>
      </c>
      <c r="CB51" s="10"/>
      <c r="CC51" s="6" t="str">
        <f>IF(CB51&lt;&gt;"",VLOOKUP(CB51,MLT_DataList!$D$103:$E$152,2,FALSE),"")</f>
        <v/>
      </c>
    </row>
    <row r="52" spans="1:81" x14ac:dyDescent="0.15">
      <c r="A52" s="10">
        <v>51</v>
      </c>
      <c r="B52" s="10"/>
      <c r="C52" s="10"/>
      <c r="D52" s="10"/>
      <c r="E52" s="10" t="str">
        <f t="shared" si="36"/>
        <v/>
      </c>
      <c r="F52" s="10" t="str">
        <f t="shared" si="37"/>
        <v/>
      </c>
      <c r="G52" s="10" t="str">
        <f t="shared" si="38"/>
        <v/>
      </c>
      <c r="H52" s="10"/>
      <c r="I52" s="6" t="str">
        <f t="shared" si="39"/>
        <v/>
      </c>
      <c r="J52" s="10" t="str">
        <f t="shared" si="40"/>
        <v/>
      </c>
      <c r="K52" s="10"/>
      <c r="L52" s="10"/>
      <c r="M52" s="10"/>
      <c r="N52" s="10"/>
      <c r="O52" s="10" t="str">
        <f t="shared" si="41"/>
        <v/>
      </c>
      <c r="P52" s="10"/>
      <c r="Q52" s="10"/>
      <c r="R52" s="10"/>
      <c r="S52" s="10" t="str">
        <f t="shared" si="42"/>
        <v/>
      </c>
      <c r="T52" s="10" t="str">
        <f t="shared" si="43"/>
        <v/>
      </c>
      <c r="U52" s="10" t="str">
        <f t="shared" si="44"/>
        <v/>
      </c>
      <c r="V52" s="10"/>
      <c r="W52" s="10" t="str">
        <f t="shared" si="45"/>
        <v/>
      </c>
      <c r="X52" s="10" t="str">
        <f t="shared" si="46"/>
        <v/>
      </c>
      <c r="Y52" s="10"/>
      <c r="Z52" s="6" t="str">
        <f>IF(Y52&lt;&gt;"",VLOOKUP(Y52,MLT_DataList!$D$103:$E$152,2,FALSE),"")</f>
        <v/>
      </c>
      <c r="AA52" s="6"/>
      <c r="AB52" s="10"/>
      <c r="AC52" s="10"/>
      <c r="AD52" s="10" t="str">
        <f t="shared" si="47"/>
        <v/>
      </c>
      <c r="AE52" s="10" t="str">
        <f t="shared" si="48"/>
        <v/>
      </c>
      <c r="AF52" s="10" t="str">
        <f t="shared" si="49"/>
        <v/>
      </c>
      <c r="AG52" s="10"/>
      <c r="AH52" s="10" t="str">
        <f t="shared" si="50"/>
        <v/>
      </c>
      <c r="AI52" s="10" t="str">
        <f t="shared" si="51"/>
        <v/>
      </c>
      <c r="AJ52" s="10"/>
      <c r="AK52" s="6" t="str">
        <f>IF(AJ52&lt;&gt;"",VLOOKUP(AJ52,MLT_DataList!$D$103:$E$152,2,FALSE),"")</f>
        <v/>
      </c>
      <c r="AL52" s="6"/>
      <c r="AM52" s="10"/>
      <c r="AN52" s="10"/>
      <c r="AO52" s="10" t="str">
        <f t="shared" si="52"/>
        <v/>
      </c>
      <c r="AP52" s="10" t="str">
        <f t="shared" si="53"/>
        <v/>
      </c>
      <c r="AQ52" s="10" t="str">
        <f t="shared" si="54"/>
        <v/>
      </c>
      <c r="AR52" s="10"/>
      <c r="AS52" s="10" t="str">
        <f t="shared" si="55"/>
        <v/>
      </c>
      <c r="AT52" s="10" t="str">
        <f t="shared" si="56"/>
        <v/>
      </c>
      <c r="AU52" s="10"/>
      <c r="AV52" s="6" t="str">
        <f>IF(AU52&lt;&gt;"",VLOOKUP(AU52,MLT_DataList!$D$103:$E$152,2,FALSE),"")</f>
        <v/>
      </c>
      <c r="AW52" s="6"/>
      <c r="AX52" s="10"/>
      <c r="AY52" s="10"/>
      <c r="AZ52" s="10" t="str">
        <f t="shared" si="57"/>
        <v/>
      </c>
      <c r="BA52" s="10" t="str">
        <f t="shared" si="58"/>
        <v/>
      </c>
      <c r="BB52" s="10" t="str">
        <f t="shared" si="59"/>
        <v/>
      </c>
      <c r="BC52" s="10"/>
      <c r="BD52" s="10" t="str">
        <f t="shared" si="60"/>
        <v/>
      </c>
      <c r="BE52" s="10" t="str">
        <f t="shared" si="61"/>
        <v/>
      </c>
      <c r="BF52" s="10"/>
      <c r="BG52" s="6" t="str">
        <f>IF(BF52&lt;&gt;"",VLOOKUP(BF52,MLT_DataList!$D$103:$E$152,2,FALSE),"")</f>
        <v/>
      </c>
      <c r="BH52" s="6"/>
      <c r="BI52" s="10"/>
      <c r="BJ52" s="10"/>
      <c r="BK52" s="10" t="str">
        <f t="shared" si="62"/>
        <v/>
      </c>
      <c r="BL52" s="10" t="str">
        <f t="shared" si="63"/>
        <v/>
      </c>
      <c r="BM52" s="10" t="str">
        <f t="shared" si="64"/>
        <v/>
      </c>
      <c r="BN52" s="10"/>
      <c r="BO52" s="10" t="str">
        <f t="shared" si="65"/>
        <v/>
      </c>
      <c r="BP52" s="10" t="str">
        <f t="shared" si="66"/>
        <v/>
      </c>
      <c r="BQ52" s="10"/>
      <c r="BR52" s="6" t="str">
        <f>IF(BQ52&lt;&gt;"",VLOOKUP(BQ52,MLT_DataList!$D$103:$E$152,2,FALSE),"")</f>
        <v/>
      </c>
      <c r="BS52" s="6"/>
      <c r="BT52" s="10"/>
      <c r="BU52" s="10"/>
      <c r="BV52" s="10" t="str">
        <f t="shared" si="67"/>
        <v/>
      </c>
      <c r="BW52" s="10" t="str">
        <f t="shared" si="68"/>
        <v/>
      </c>
      <c r="BX52" s="10" t="str">
        <f t="shared" si="69"/>
        <v/>
      </c>
      <c r="BY52" s="10"/>
      <c r="BZ52" s="10" t="str">
        <f t="shared" si="70"/>
        <v/>
      </c>
      <c r="CA52" s="10" t="str">
        <f t="shared" si="71"/>
        <v/>
      </c>
      <c r="CB52" s="10"/>
      <c r="CC52" s="6" t="str">
        <f>IF(CB52&lt;&gt;"",VLOOKUP(CB52,MLT_DataList!$D$103:$E$152,2,FALSE),"")</f>
        <v/>
      </c>
    </row>
    <row r="53" spans="1:81" x14ac:dyDescent="0.15">
      <c r="A53" s="10">
        <v>52</v>
      </c>
      <c r="B53" s="10"/>
      <c r="C53" s="10"/>
      <c r="D53" s="10"/>
      <c r="E53" s="10" t="str">
        <f t="shared" si="36"/>
        <v/>
      </c>
      <c r="F53" s="10" t="str">
        <f t="shared" si="37"/>
        <v/>
      </c>
      <c r="G53" s="10" t="str">
        <f t="shared" si="38"/>
        <v/>
      </c>
      <c r="H53" s="10"/>
      <c r="I53" s="6" t="str">
        <f t="shared" si="39"/>
        <v/>
      </c>
      <c r="J53" s="10" t="str">
        <f t="shared" si="40"/>
        <v/>
      </c>
      <c r="K53" s="10"/>
      <c r="L53" s="10"/>
      <c r="M53" s="10"/>
      <c r="N53" s="10"/>
      <c r="O53" s="10" t="str">
        <f t="shared" si="41"/>
        <v/>
      </c>
      <c r="P53" s="10"/>
      <c r="Q53" s="10"/>
      <c r="R53" s="10"/>
      <c r="S53" s="10" t="str">
        <f t="shared" si="42"/>
        <v/>
      </c>
      <c r="T53" s="10" t="str">
        <f t="shared" si="43"/>
        <v/>
      </c>
      <c r="U53" s="10" t="str">
        <f t="shared" si="44"/>
        <v/>
      </c>
      <c r="V53" s="10"/>
      <c r="W53" s="10" t="str">
        <f t="shared" si="45"/>
        <v/>
      </c>
      <c r="X53" s="10" t="str">
        <f t="shared" si="46"/>
        <v/>
      </c>
      <c r="Y53" s="10"/>
      <c r="Z53" s="6" t="str">
        <f>IF(Y53&lt;&gt;"",VLOOKUP(Y53,MLT_DataList!$D$103:$E$152,2,FALSE),"")</f>
        <v/>
      </c>
      <c r="AA53" s="6"/>
      <c r="AB53" s="10"/>
      <c r="AC53" s="10"/>
      <c r="AD53" s="10" t="str">
        <f t="shared" si="47"/>
        <v/>
      </c>
      <c r="AE53" s="10" t="str">
        <f t="shared" si="48"/>
        <v/>
      </c>
      <c r="AF53" s="10" t="str">
        <f t="shared" si="49"/>
        <v/>
      </c>
      <c r="AG53" s="10"/>
      <c r="AH53" s="10" t="str">
        <f t="shared" si="50"/>
        <v/>
      </c>
      <c r="AI53" s="10" t="str">
        <f t="shared" si="51"/>
        <v/>
      </c>
      <c r="AJ53" s="10"/>
      <c r="AK53" s="6" t="str">
        <f>IF(AJ53&lt;&gt;"",VLOOKUP(AJ53,MLT_DataList!$D$103:$E$152,2,FALSE),"")</f>
        <v/>
      </c>
      <c r="AL53" s="6"/>
      <c r="AM53" s="10"/>
      <c r="AN53" s="10"/>
      <c r="AO53" s="10" t="str">
        <f t="shared" si="52"/>
        <v/>
      </c>
      <c r="AP53" s="10" t="str">
        <f t="shared" si="53"/>
        <v/>
      </c>
      <c r="AQ53" s="10" t="str">
        <f t="shared" si="54"/>
        <v/>
      </c>
      <c r="AR53" s="10"/>
      <c r="AS53" s="10" t="str">
        <f t="shared" si="55"/>
        <v/>
      </c>
      <c r="AT53" s="10" t="str">
        <f t="shared" si="56"/>
        <v/>
      </c>
      <c r="AU53" s="10"/>
      <c r="AV53" s="6" t="str">
        <f>IF(AU53&lt;&gt;"",VLOOKUP(AU53,MLT_DataList!$D$103:$E$152,2,FALSE),"")</f>
        <v/>
      </c>
      <c r="AW53" s="6"/>
      <c r="AX53" s="10"/>
      <c r="AY53" s="10"/>
      <c r="AZ53" s="10" t="str">
        <f t="shared" si="57"/>
        <v/>
      </c>
      <c r="BA53" s="10" t="str">
        <f t="shared" si="58"/>
        <v/>
      </c>
      <c r="BB53" s="10" t="str">
        <f t="shared" si="59"/>
        <v/>
      </c>
      <c r="BC53" s="10"/>
      <c r="BD53" s="10" t="str">
        <f t="shared" si="60"/>
        <v/>
      </c>
      <c r="BE53" s="10" t="str">
        <f t="shared" si="61"/>
        <v/>
      </c>
      <c r="BF53" s="10"/>
      <c r="BG53" s="6" t="str">
        <f>IF(BF53&lt;&gt;"",VLOOKUP(BF53,MLT_DataList!$D$103:$E$152,2,FALSE),"")</f>
        <v/>
      </c>
      <c r="BH53" s="6"/>
      <c r="BI53" s="10"/>
      <c r="BJ53" s="10"/>
      <c r="BK53" s="10" t="str">
        <f t="shared" si="62"/>
        <v/>
      </c>
      <c r="BL53" s="10" t="str">
        <f t="shared" si="63"/>
        <v/>
      </c>
      <c r="BM53" s="10" t="str">
        <f t="shared" si="64"/>
        <v/>
      </c>
      <c r="BN53" s="10"/>
      <c r="BO53" s="10" t="str">
        <f t="shared" si="65"/>
        <v/>
      </c>
      <c r="BP53" s="10" t="str">
        <f t="shared" si="66"/>
        <v/>
      </c>
      <c r="BQ53" s="10"/>
      <c r="BR53" s="6" t="str">
        <f>IF(BQ53&lt;&gt;"",VLOOKUP(BQ53,MLT_DataList!$D$103:$E$152,2,FALSE),"")</f>
        <v/>
      </c>
      <c r="BS53" s="6"/>
      <c r="BT53" s="10"/>
      <c r="BU53" s="10"/>
      <c r="BV53" s="10" t="str">
        <f t="shared" si="67"/>
        <v/>
      </c>
      <c r="BW53" s="10" t="str">
        <f t="shared" si="68"/>
        <v/>
      </c>
      <c r="BX53" s="10" t="str">
        <f t="shared" si="69"/>
        <v/>
      </c>
      <c r="BY53" s="10"/>
      <c r="BZ53" s="10" t="str">
        <f t="shared" si="70"/>
        <v/>
      </c>
      <c r="CA53" s="10" t="str">
        <f t="shared" si="71"/>
        <v/>
      </c>
      <c r="CB53" s="10"/>
      <c r="CC53" s="6" t="str">
        <f>IF(CB53&lt;&gt;"",VLOOKUP(CB53,MLT_DataList!$D$103:$E$152,2,FALSE),"")</f>
        <v/>
      </c>
    </row>
    <row r="54" spans="1:81" x14ac:dyDescent="0.15">
      <c r="A54" s="10">
        <v>53</v>
      </c>
      <c r="B54" s="10"/>
      <c r="C54" s="10"/>
      <c r="D54" s="10"/>
      <c r="E54" s="10" t="str">
        <f t="shared" si="36"/>
        <v/>
      </c>
      <c r="F54" s="10" t="str">
        <f t="shared" si="37"/>
        <v/>
      </c>
      <c r="G54" s="10" t="str">
        <f t="shared" si="38"/>
        <v/>
      </c>
      <c r="H54" s="10"/>
      <c r="I54" s="6" t="str">
        <f t="shared" si="39"/>
        <v/>
      </c>
      <c r="J54" s="10" t="str">
        <f t="shared" si="40"/>
        <v/>
      </c>
      <c r="K54" s="10"/>
      <c r="L54" s="10"/>
      <c r="M54" s="10"/>
      <c r="N54" s="10"/>
      <c r="O54" s="10" t="str">
        <f t="shared" si="41"/>
        <v/>
      </c>
      <c r="P54" s="10"/>
      <c r="Q54" s="10"/>
      <c r="R54" s="10"/>
      <c r="S54" s="10" t="str">
        <f t="shared" si="42"/>
        <v/>
      </c>
      <c r="T54" s="10" t="str">
        <f t="shared" si="43"/>
        <v/>
      </c>
      <c r="U54" s="10" t="str">
        <f t="shared" si="44"/>
        <v/>
      </c>
      <c r="V54" s="10"/>
      <c r="W54" s="10" t="str">
        <f t="shared" si="45"/>
        <v/>
      </c>
      <c r="X54" s="10" t="str">
        <f t="shared" si="46"/>
        <v/>
      </c>
      <c r="Y54" s="10"/>
      <c r="Z54" s="6" t="str">
        <f>IF(Y54&lt;&gt;"",VLOOKUP(Y54,MLT_DataList!$D$103:$E$152,2,FALSE),"")</f>
        <v/>
      </c>
      <c r="AA54" s="6"/>
      <c r="AB54" s="10"/>
      <c r="AC54" s="10"/>
      <c r="AD54" s="10" t="str">
        <f t="shared" si="47"/>
        <v/>
      </c>
      <c r="AE54" s="10" t="str">
        <f t="shared" si="48"/>
        <v/>
      </c>
      <c r="AF54" s="10" t="str">
        <f t="shared" si="49"/>
        <v/>
      </c>
      <c r="AG54" s="10"/>
      <c r="AH54" s="10" t="str">
        <f t="shared" si="50"/>
        <v/>
      </c>
      <c r="AI54" s="10" t="str">
        <f t="shared" si="51"/>
        <v/>
      </c>
      <c r="AJ54" s="10"/>
      <c r="AK54" s="6" t="str">
        <f>IF(AJ54&lt;&gt;"",VLOOKUP(AJ54,MLT_DataList!$D$103:$E$152,2,FALSE),"")</f>
        <v/>
      </c>
      <c r="AL54" s="6"/>
      <c r="AM54" s="10"/>
      <c r="AN54" s="10"/>
      <c r="AO54" s="10" t="str">
        <f t="shared" si="52"/>
        <v/>
      </c>
      <c r="AP54" s="10" t="str">
        <f t="shared" si="53"/>
        <v/>
      </c>
      <c r="AQ54" s="10" t="str">
        <f t="shared" si="54"/>
        <v/>
      </c>
      <c r="AR54" s="10"/>
      <c r="AS54" s="10" t="str">
        <f t="shared" si="55"/>
        <v/>
      </c>
      <c r="AT54" s="10" t="str">
        <f t="shared" si="56"/>
        <v/>
      </c>
      <c r="AU54" s="10"/>
      <c r="AV54" s="6" t="str">
        <f>IF(AU54&lt;&gt;"",VLOOKUP(AU54,MLT_DataList!$D$103:$E$152,2,FALSE),"")</f>
        <v/>
      </c>
      <c r="AW54" s="6"/>
      <c r="AX54" s="10"/>
      <c r="AY54" s="10"/>
      <c r="AZ54" s="10" t="str">
        <f t="shared" si="57"/>
        <v/>
      </c>
      <c r="BA54" s="10" t="str">
        <f t="shared" si="58"/>
        <v/>
      </c>
      <c r="BB54" s="10" t="str">
        <f t="shared" si="59"/>
        <v/>
      </c>
      <c r="BC54" s="10"/>
      <c r="BD54" s="10" t="str">
        <f t="shared" si="60"/>
        <v/>
      </c>
      <c r="BE54" s="10" t="str">
        <f t="shared" si="61"/>
        <v/>
      </c>
      <c r="BF54" s="10"/>
      <c r="BG54" s="6" t="str">
        <f>IF(BF54&lt;&gt;"",VLOOKUP(BF54,MLT_DataList!$D$103:$E$152,2,FALSE),"")</f>
        <v/>
      </c>
      <c r="BH54" s="6"/>
      <c r="BI54" s="10"/>
      <c r="BJ54" s="10"/>
      <c r="BK54" s="10" t="str">
        <f t="shared" si="62"/>
        <v/>
      </c>
      <c r="BL54" s="10" t="str">
        <f t="shared" si="63"/>
        <v/>
      </c>
      <c r="BM54" s="10" t="str">
        <f t="shared" si="64"/>
        <v/>
      </c>
      <c r="BN54" s="10"/>
      <c r="BO54" s="10" t="str">
        <f t="shared" si="65"/>
        <v/>
      </c>
      <c r="BP54" s="10" t="str">
        <f t="shared" si="66"/>
        <v/>
      </c>
      <c r="BQ54" s="10"/>
      <c r="BR54" s="6" t="str">
        <f>IF(BQ54&lt;&gt;"",VLOOKUP(BQ54,MLT_DataList!$D$103:$E$152,2,FALSE),"")</f>
        <v/>
      </c>
      <c r="BS54" s="6"/>
      <c r="BT54" s="10"/>
      <c r="BU54" s="10"/>
      <c r="BV54" s="10" t="str">
        <f t="shared" si="67"/>
        <v/>
      </c>
      <c r="BW54" s="10" t="str">
        <f t="shared" si="68"/>
        <v/>
      </c>
      <c r="BX54" s="10" t="str">
        <f t="shared" si="69"/>
        <v/>
      </c>
      <c r="BY54" s="10"/>
      <c r="BZ54" s="10" t="str">
        <f t="shared" si="70"/>
        <v/>
      </c>
      <c r="CA54" s="10" t="str">
        <f t="shared" si="71"/>
        <v/>
      </c>
      <c r="CB54" s="10"/>
      <c r="CC54" s="6" t="str">
        <f>IF(CB54&lt;&gt;"",VLOOKUP(CB54,MLT_DataList!$D$103:$E$152,2,FALSE),"")</f>
        <v/>
      </c>
    </row>
    <row r="55" spans="1:81" x14ac:dyDescent="0.15">
      <c r="A55" s="10">
        <v>54</v>
      </c>
      <c r="B55" s="10"/>
      <c r="C55" s="10"/>
      <c r="D55" s="10"/>
      <c r="E55" s="10" t="str">
        <f t="shared" si="36"/>
        <v/>
      </c>
      <c r="F55" s="10" t="str">
        <f t="shared" si="37"/>
        <v/>
      </c>
      <c r="G55" s="10" t="str">
        <f t="shared" si="38"/>
        <v/>
      </c>
      <c r="H55" s="10"/>
      <c r="I55" s="6" t="str">
        <f t="shared" si="39"/>
        <v/>
      </c>
      <c r="J55" s="10" t="str">
        <f t="shared" si="40"/>
        <v/>
      </c>
      <c r="K55" s="10"/>
      <c r="L55" s="10"/>
      <c r="M55" s="10"/>
      <c r="N55" s="10"/>
      <c r="O55" s="10" t="str">
        <f t="shared" si="41"/>
        <v/>
      </c>
      <c r="P55" s="10"/>
      <c r="Q55" s="10"/>
      <c r="R55" s="10"/>
      <c r="S55" s="10" t="str">
        <f t="shared" si="42"/>
        <v/>
      </c>
      <c r="T55" s="10" t="str">
        <f t="shared" si="43"/>
        <v/>
      </c>
      <c r="U55" s="10" t="str">
        <f t="shared" si="44"/>
        <v/>
      </c>
      <c r="V55" s="10"/>
      <c r="W55" s="10" t="str">
        <f t="shared" si="45"/>
        <v/>
      </c>
      <c r="X55" s="10" t="str">
        <f t="shared" si="46"/>
        <v/>
      </c>
      <c r="Y55" s="10"/>
      <c r="Z55" s="6" t="str">
        <f>IF(Y55&lt;&gt;"",VLOOKUP(Y55,MLT_DataList!$D$103:$E$152,2,FALSE),"")</f>
        <v/>
      </c>
      <c r="AA55" s="6"/>
      <c r="AB55" s="10"/>
      <c r="AC55" s="10"/>
      <c r="AD55" s="10" t="str">
        <f t="shared" si="47"/>
        <v/>
      </c>
      <c r="AE55" s="10" t="str">
        <f t="shared" si="48"/>
        <v/>
      </c>
      <c r="AF55" s="10" t="str">
        <f t="shared" si="49"/>
        <v/>
      </c>
      <c r="AG55" s="10"/>
      <c r="AH55" s="10" t="str">
        <f t="shared" si="50"/>
        <v/>
      </c>
      <c r="AI55" s="10" t="str">
        <f t="shared" si="51"/>
        <v/>
      </c>
      <c r="AJ55" s="10"/>
      <c r="AK55" s="6" t="str">
        <f>IF(AJ55&lt;&gt;"",VLOOKUP(AJ55,MLT_DataList!$D$103:$E$152,2,FALSE),"")</f>
        <v/>
      </c>
      <c r="AL55" s="6"/>
      <c r="AM55" s="10"/>
      <c r="AN55" s="10"/>
      <c r="AO55" s="10" t="str">
        <f t="shared" si="52"/>
        <v/>
      </c>
      <c r="AP55" s="10" t="str">
        <f t="shared" si="53"/>
        <v/>
      </c>
      <c r="AQ55" s="10" t="str">
        <f t="shared" si="54"/>
        <v/>
      </c>
      <c r="AR55" s="10"/>
      <c r="AS55" s="10" t="str">
        <f t="shared" si="55"/>
        <v/>
      </c>
      <c r="AT55" s="10" t="str">
        <f t="shared" si="56"/>
        <v/>
      </c>
      <c r="AU55" s="10"/>
      <c r="AV55" s="6" t="str">
        <f>IF(AU55&lt;&gt;"",VLOOKUP(AU55,MLT_DataList!$D$103:$E$152,2,FALSE),"")</f>
        <v/>
      </c>
      <c r="AW55" s="6"/>
      <c r="AX55" s="10"/>
      <c r="AY55" s="10"/>
      <c r="AZ55" s="10" t="str">
        <f t="shared" si="57"/>
        <v/>
      </c>
      <c r="BA55" s="10" t="str">
        <f t="shared" si="58"/>
        <v/>
      </c>
      <c r="BB55" s="10" t="str">
        <f t="shared" si="59"/>
        <v/>
      </c>
      <c r="BC55" s="10"/>
      <c r="BD55" s="10" t="str">
        <f t="shared" si="60"/>
        <v/>
      </c>
      <c r="BE55" s="10" t="str">
        <f t="shared" si="61"/>
        <v/>
      </c>
      <c r="BF55" s="10"/>
      <c r="BG55" s="6" t="str">
        <f>IF(BF55&lt;&gt;"",VLOOKUP(BF55,MLT_DataList!$D$103:$E$152,2,FALSE),"")</f>
        <v/>
      </c>
      <c r="BH55" s="6"/>
      <c r="BI55" s="10"/>
      <c r="BJ55" s="10"/>
      <c r="BK55" s="10" t="str">
        <f t="shared" si="62"/>
        <v/>
      </c>
      <c r="BL55" s="10" t="str">
        <f t="shared" si="63"/>
        <v/>
      </c>
      <c r="BM55" s="10" t="str">
        <f t="shared" si="64"/>
        <v/>
      </c>
      <c r="BN55" s="10"/>
      <c r="BO55" s="10" t="str">
        <f t="shared" si="65"/>
        <v/>
      </c>
      <c r="BP55" s="10" t="str">
        <f t="shared" si="66"/>
        <v/>
      </c>
      <c r="BQ55" s="10"/>
      <c r="BR55" s="6" t="str">
        <f>IF(BQ55&lt;&gt;"",VLOOKUP(BQ55,MLT_DataList!$D$103:$E$152,2,FALSE),"")</f>
        <v/>
      </c>
      <c r="BS55" s="6"/>
      <c r="BT55" s="10"/>
      <c r="BU55" s="10"/>
      <c r="BV55" s="10" t="str">
        <f t="shared" si="67"/>
        <v/>
      </c>
      <c r="BW55" s="10" t="str">
        <f t="shared" si="68"/>
        <v/>
      </c>
      <c r="BX55" s="10" t="str">
        <f t="shared" si="69"/>
        <v/>
      </c>
      <c r="BY55" s="10"/>
      <c r="BZ55" s="10" t="str">
        <f t="shared" si="70"/>
        <v/>
      </c>
      <c r="CA55" s="10" t="str">
        <f t="shared" si="71"/>
        <v/>
      </c>
      <c r="CB55" s="10"/>
      <c r="CC55" s="6" t="str">
        <f>IF(CB55&lt;&gt;"",VLOOKUP(CB55,MLT_DataList!$D$103:$E$152,2,FALSE),"")</f>
        <v/>
      </c>
    </row>
    <row r="56" spans="1:81" x14ac:dyDescent="0.15">
      <c r="A56" s="10">
        <v>55</v>
      </c>
      <c r="B56" s="10"/>
      <c r="C56" s="10"/>
      <c r="D56" s="10"/>
      <c r="E56" s="10" t="str">
        <f t="shared" si="36"/>
        <v/>
      </c>
      <c r="F56" s="10" t="str">
        <f t="shared" si="37"/>
        <v/>
      </c>
      <c r="G56" s="10" t="str">
        <f t="shared" si="38"/>
        <v/>
      </c>
      <c r="H56" s="10"/>
      <c r="I56" s="6" t="str">
        <f t="shared" si="39"/>
        <v/>
      </c>
      <c r="J56" s="10" t="str">
        <f t="shared" si="40"/>
        <v/>
      </c>
      <c r="K56" s="10"/>
      <c r="L56" s="10"/>
      <c r="M56" s="10"/>
      <c r="N56" s="10"/>
      <c r="O56" s="10" t="str">
        <f t="shared" si="41"/>
        <v/>
      </c>
      <c r="P56" s="10"/>
      <c r="Q56" s="10"/>
      <c r="R56" s="10"/>
      <c r="S56" s="10" t="str">
        <f t="shared" si="42"/>
        <v/>
      </c>
      <c r="T56" s="10" t="str">
        <f t="shared" si="43"/>
        <v/>
      </c>
      <c r="U56" s="10" t="str">
        <f t="shared" si="44"/>
        <v/>
      </c>
      <c r="V56" s="10"/>
      <c r="W56" s="10" t="str">
        <f t="shared" si="45"/>
        <v/>
      </c>
      <c r="X56" s="10" t="str">
        <f t="shared" si="46"/>
        <v/>
      </c>
      <c r="Y56" s="10"/>
      <c r="Z56" s="6" t="str">
        <f>IF(Y56&lt;&gt;"",VLOOKUP(Y56,MLT_DataList!$D$103:$E$152,2,FALSE),"")</f>
        <v/>
      </c>
      <c r="AA56" s="6"/>
      <c r="AB56" s="10"/>
      <c r="AC56" s="10"/>
      <c r="AD56" s="10" t="str">
        <f t="shared" si="47"/>
        <v/>
      </c>
      <c r="AE56" s="10" t="str">
        <f t="shared" si="48"/>
        <v/>
      </c>
      <c r="AF56" s="10" t="str">
        <f t="shared" si="49"/>
        <v/>
      </c>
      <c r="AG56" s="10"/>
      <c r="AH56" s="10" t="str">
        <f t="shared" si="50"/>
        <v/>
      </c>
      <c r="AI56" s="10" t="str">
        <f t="shared" si="51"/>
        <v/>
      </c>
      <c r="AJ56" s="10"/>
      <c r="AK56" s="6" t="str">
        <f>IF(AJ56&lt;&gt;"",VLOOKUP(AJ56,MLT_DataList!$D$103:$E$152,2,FALSE),"")</f>
        <v/>
      </c>
      <c r="AL56" s="6"/>
      <c r="AM56" s="10"/>
      <c r="AN56" s="10"/>
      <c r="AO56" s="10" t="str">
        <f t="shared" si="52"/>
        <v/>
      </c>
      <c r="AP56" s="10" t="str">
        <f t="shared" si="53"/>
        <v/>
      </c>
      <c r="AQ56" s="10" t="str">
        <f t="shared" si="54"/>
        <v/>
      </c>
      <c r="AR56" s="10"/>
      <c r="AS56" s="10" t="str">
        <f t="shared" si="55"/>
        <v/>
      </c>
      <c r="AT56" s="10" t="str">
        <f t="shared" si="56"/>
        <v/>
      </c>
      <c r="AU56" s="10"/>
      <c r="AV56" s="6" t="str">
        <f>IF(AU56&lt;&gt;"",VLOOKUP(AU56,MLT_DataList!$D$103:$E$152,2,FALSE),"")</f>
        <v/>
      </c>
      <c r="AW56" s="6"/>
      <c r="AX56" s="10"/>
      <c r="AY56" s="10"/>
      <c r="AZ56" s="10" t="str">
        <f t="shared" si="57"/>
        <v/>
      </c>
      <c r="BA56" s="10" t="str">
        <f t="shared" si="58"/>
        <v/>
      </c>
      <c r="BB56" s="10" t="str">
        <f t="shared" si="59"/>
        <v/>
      </c>
      <c r="BC56" s="10"/>
      <c r="BD56" s="10" t="str">
        <f t="shared" si="60"/>
        <v/>
      </c>
      <c r="BE56" s="10" t="str">
        <f t="shared" si="61"/>
        <v/>
      </c>
      <c r="BF56" s="10"/>
      <c r="BG56" s="6" t="str">
        <f>IF(BF56&lt;&gt;"",VLOOKUP(BF56,MLT_DataList!$D$103:$E$152,2,FALSE),"")</f>
        <v/>
      </c>
      <c r="BH56" s="6"/>
      <c r="BI56" s="10"/>
      <c r="BJ56" s="10"/>
      <c r="BK56" s="10" t="str">
        <f t="shared" si="62"/>
        <v/>
      </c>
      <c r="BL56" s="10" t="str">
        <f t="shared" si="63"/>
        <v/>
      </c>
      <c r="BM56" s="10" t="str">
        <f t="shared" si="64"/>
        <v/>
      </c>
      <c r="BN56" s="10"/>
      <c r="BO56" s="10" t="str">
        <f t="shared" si="65"/>
        <v/>
      </c>
      <c r="BP56" s="10" t="str">
        <f t="shared" si="66"/>
        <v/>
      </c>
      <c r="BQ56" s="10"/>
      <c r="BR56" s="6" t="str">
        <f>IF(BQ56&lt;&gt;"",VLOOKUP(BQ56,MLT_DataList!$D$103:$E$152,2,FALSE),"")</f>
        <v/>
      </c>
      <c r="BS56" s="6"/>
      <c r="BT56" s="10"/>
      <c r="BU56" s="10"/>
      <c r="BV56" s="10" t="str">
        <f t="shared" si="67"/>
        <v/>
      </c>
      <c r="BW56" s="10" t="str">
        <f t="shared" si="68"/>
        <v/>
      </c>
      <c r="BX56" s="10" t="str">
        <f t="shared" si="69"/>
        <v/>
      </c>
      <c r="BY56" s="10"/>
      <c r="BZ56" s="10" t="str">
        <f t="shared" si="70"/>
        <v/>
      </c>
      <c r="CA56" s="10" t="str">
        <f t="shared" si="71"/>
        <v/>
      </c>
      <c r="CB56" s="10"/>
      <c r="CC56" s="6" t="str">
        <f>IF(CB56&lt;&gt;"",VLOOKUP(CB56,MLT_DataList!$D$103:$E$152,2,FALSE),"")</f>
        <v/>
      </c>
    </row>
    <row r="57" spans="1:81" x14ac:dyDescent="0.15">
      <c r="A57" s="10">
        <v>56</v>
      </c>
      <c r="B57" s="10"/>
      <c r="C57" s="10"/>
      <c r="D57" s="10"/>
      <c r="E57" s="10" t="str">
        <f t="shared" si="36"/>
        <v/>
      </c>
      <c r="F57" s="10" t="str">
        <f t="shared" si="37"/>
        <v/>
      </c>
      <c r="G57" s="10" t="str">
        <f t="shared" si="38"/>
        <v/>
      </c>
      <c r="H57" s="10"/>
      <c r="I57" s="6" t="str">
        <f t="shared" si="39"/>
        <v/>
      </c>
      <c r="J57" s="10" t="str">
        <f t="shared" si="40"/>
        <v/>
      </c>
      <c r="K57" s="10"/>
      <c r="L57" s="10"/>
      <c r="M57" s="10"/>
      <c r="N57" s="10"/>
      <c r="O57" s="10" t="str">
        <f t="shared" si="41"/>
        <v/>
      </c>
      <c r="P57" s="10"/>
      <c r="Q57" s="10"/>
      <c r="R57" s="10"/>
      <c r="S57" s="10" t="str">
        <f t="shared" si="42"/>
        <v/>
      </c>
      <c r="T57" s="10" t="str">
        <f t="shared" si="43"/>
        <v/>
      </c>
      <c r="U57" s="10" t="str">
        <f t="shared" si="44"/>
        <v/>
      </c>
      <c r="V57" s="10"/>
      <c r="W57" s="10" t="str">
        <f t="shared" si="45"/>
        <v/>
      </c>
      <c r="X57" s="10" t="str">
        <f t="shared" si="46"/>
        <v/>
      </c>
      <c r="Y57" s="10"/>
      <c r="Z57" s="6" t="str">
        <f>IF(Y57&lt;&gt;"",VLOOKUP(Y57,MLT_DataList!$D$103:$E$152,2,FALSE),"")</f>
        <v/>
      </c>
      <c r="AA57" s="6"/>
      <c r="AB57" s="10"/>
      <c r="AC57" s="10"/>
      <c r="AD57" s="10" t="str">
        <f t="shared" si="47"/>
        <v/>
      </c>
      <c r="AE57" s="10" t="str">
        <f t="shared" si="48"/>
        <v/>
      </c>
      <c r="AF57" s="10" t="str">
        <f t="shared" si="49"/>
        <v/>
      </c>
      <c r="AG57" s="10"/>
      <c r="AH57" s="10" t="str">
        <f t="shared" si="50"/>
        <v/>
      </c>
      <c r="AI57" s="10" t="str">
        <f t="shared" si="51"/>
        <v/>
      </c>
      <c r="AJ57" s="10"/>
      <c r="AK57" s="6" t="str">
        <f>IF(AJ57&lt;&gt;"",VLOOKUP(AJ57,MLT_DataList!$D$103:$E$152,2,FALSE),"")</f>
        <v/>
      </c>
      <c r="AL57" s="6"/>
      <c r="AM57" s="10"/>
      <c r="AN57" s="10"/>
      <c r="AO57" s="10" t="str">
        <f t="shared" si="52"/>
        <v/>
      </c>
      <c r="AP57" s="10" t="str">
        <f t="shared" si="53"/>
        <v/>
      </c>
      <c r="AQ57" s="10" t="str">
        <f t="shared" si="54"/>
        <v/>
      </c>
      <c r="AR57" s="10"/>
      <c r="AS57" s="10" t="str">
        <f t="shared" si="55"/>
        <v/>
      </c>
      <c r="AT57" s="10" t="str">
        <f t="shared" si="56"/>
        <v/>
      </c>
      <c r="AU57" s="10"/>
      <c r="AV57" s="6" t="str">
        <f>IF(AU57&lt;&gt;"",VLOOKUP(AU57,MLT_DataList!$D$103:$E$152,2,FALSE),"")</f>
        <v/>
      </c>
      <c r="AW57" s="6"/>
      <c r="AX57" s="10"/>
      <c r="AY57" s="10"/>
      <c r="AZ57" s="10" t="str">
        <f t="shared" si="57"/>
        <v/>
      </c>
      <c r="BA57" s="10" t="str">
        <f t="shared" si="58"/>
        <v/>
      </c>
      <c r="BB57" s="10" t="str">
        <f t="shared" si="59"/>
        <v/>
      </c>
      <c r="BC57" s="10"/>
      <c r="BD57" s="10" t="str">
        <f t="shared" si="60"/>
        <v/>
      </c>
      <c r="BE57" s="10" t="str">
        <f t="shared" si="61"/>
        <v/>
      </c>
      <c r="BF57" s="10"/>
      <c r="BG57" s="6" t="str">
        <f>IF(BF57&lt;&gt;"",VLOOKUP(BF57,MLT_DataList!$D$103:$E$152,2,FALSE),"")</f>
        <v/>
      </c>
      <c r="BH57" s="6"/>
      <c r="BI57" s="10"/>
      <c r="BJ57" s="10"/>
      <c r="BK57" s="10" t="str">
        <f t="shared" si="62"/>
        <v/>
      </c>
      <c r="BL57" s="10" t="str">
        <f t="shared" si="63"/>
        <v/>
      </c>
      <c r="BM57" s="10" t="str">
        <f t="shared" si="64"/>
        <v/>
      </c>
      <c r="BN57" s="10"/>
      <c r="BO57" s="10" t="str">
        <f t="shared" si="65"/>
        <v/>
      </c>
      <c r="BP57" s="10" t="str">
        <f t="shared" si="66"/>
        <v/>
      </c>
      <c r="BQ57" s="10"/>
      <c r="BR57" s="6" t="str">
        <f>IF(BQ57&lt;&gt;"",VLOOKUP(BQ57,MLT_DataList!$D$103:$E$152,2,FALSE),"")</f>
        <v/>
      </c>
      <c r="BS57" s="6"/>
      <c r="BT57" s="10"/>
      <c r="BU57" s="10"/>
      <c r="BV57" s="10" t="str">
        <f t="shared" si="67"/>
        <v/>
      </c>
      <c r="BW57" s="10" t="str">
        <f t="shared" si="68"/>
        <v/>
      </c>
      <c r="BX57" s="10" t="str">
        <f t="shared" si="69"/>
        <v/>
      </c>
      <c r="BY57" s="10"/>
      <c r="BZ57" s="10" t="str">
        <f t="shared" si="70"/>
        <v/>
      </c>
      <c r="CA57" s="10" t="str">
        <f t="shared" si="71"/>
        <v/>
      </c>
      <c r="CB57" s="10"/>
      <c r="CC57" s="6" t="str">
        <f>IF(CB57&lt;&gt;"",VLOOKUP(CB57,MLT_DataList!$D$103:$E$152,2,FALSE),"")</f>
        <v/>
      </c>
    </row>
    <row r="58" spans="1:81" x14ac:dyDescent="0.15">
      <c r="A58" s="10">
        <v>57</v>
      </c>
      <c r="B58" s="10"/>
      <c r="C58" s="10"/>
      <c r="D58" s="10"/>
      <c r="E58" s="10" t="str">
        <f t="shared" si="36"/>
        <v/>
      </c>
      <c r="F58" s="10" t="str">
        <f t="shared" si="37"/>
        <v/>
      </c>
      <c r="G58" s="10" t="str">
        <f t="shared" si="38"/>
        <v/>
      </c>
      <c r="H58" s="10"/>
      <c r="I58" s="6" t="str">
        <f t="shared" si="39"/>
        <v/>
      </c>
      <c r="J58" s="10" t="str">
        <f t="shared" si="40"/>
        <v/>
      </c>
      <c r="K58" s="10"/>
      <c r="L58" s="10"/>
      <c r="M58" s="10"/>
      <c r="N58" s="10"/>
      <c r="O58" s="10" t="str">
        <f t="shared" si="41"/>
        <v/>
      </c>
      <c r="P58" s="10"/>
      <c r="Q58" s="10"/>
      <c r="R58" s="10"/>
      <c r="S58" s="10" t="str">
        <f t="shared" si="42"/>
        <v/>
      </c>
      <c r="T58" s="10" t="str">
        <f t="shared" si="43"/>
        <v/>
      </c>
      <c r="U58" s="10" t="str">
        <f t="shared" si="44"/>
        <v/>
      </c>
      <c r="V58" s="10"/>
      <c r="W58" s="10" t="str">
        <f t="shared" si="45"/>
        <v/>
      </c>
      <c r="X58" s="10" t="str">
        <f t="shared" si="46"/>
        <v/>
      </c>
      <c r="Y58" s="10"/>
      <c r="Z58" s="6" t="str">
        <f>IF(Y58&lt;&gt;"",VLOOKUP(Y58,MLT_DataList!$D$103:$E$152,2,FALSE),"")</f>
        <v/>
      </c>
      <c r="AA58" s="6"/>
      <c r="AB58" s="10"/>
      <c r="AC58" s="10"/>
      <c r="AD58" s="10" t="str">
        <f t="shared" si="47"/>
        <v/>
      </c>
      <c r="AE58" s="10" t="str">
        <f t="shared" si="48"/>
        <v/>
      </c>
      <c r="AF58" s="10" t="str">
        <f t="shared" si="49"/>
        <v/>
      </c>
      <c r="AG58" s="10"/>
      <c r="AH58" s="10" t="str">
        <f t="shared" si="50"/>
        <v/>
      </c>
      <c r="AI58" s="10" t="str">
        <f t="shared" si="51"/>
        <v/>
      </c>
      <c r="AJ58" s="10"/>
      <c r="AK58" s="6" t="str">
        <f>IF(AJ58&lt;&gt;"",VLOOKUP(AJ58,MLT_DataList!$D$103:$E$152,2,FALSE),"")</f>
        <v/>
      </c>
      <c r="AL58" s="6"/>
      <c r="AM58" s="10"/>
      <c r="AN58" s="10"/>
      <c r="AO58" s="10" t="str">
        <f t="shared" si="52"/>
        <v/>
      </c>
      <c r="AP58" s="10" t="str">
        <f t="shared" si="53"/>
        <v/>
      </c>
      <c r="AQ58" s="10" t="str">
        <f t="shared" si="54"/>
        <v/>
      </c>
      <c r="AR58" s="10"/>
      <c r="AS58" s="10" t="str">
        <f t="shared" si="55"/>
        <v/>
      </c>
      <c r="AT58" s="10" t="str">
        <f t="shared" si="56"/>
        <v/>
      </c>
      <c r="AU58" s="10"/>
      <c r="AV58" s="6" t="str">
        <f>IF(AU58&lt;&gt;"",VLOOKUP(AU58,MLT_DataList!$D$103:$E$152,2,FALSE),"")</f>
        <v/>
      </c>
      <c r="AW58" s="6"/>
      <c r="AX58" s="10"/>
      <c r="AY58" s="10"/>
      <c r="AZ58" s="10" t="str">
        <f t="shared" si="57"/>
        <v/>
      </c>
      <c r="BA58" s="10" t="str">
        <f t="shared" si="58"/>
        <v/>
      </c>
      <c r="BB58" s="10" t="str">
        <f t="shared" si="59"/>
        <v/>
      </c>
      <c r="BC58" s="10"/>
      <c r="BD58" s="10" t="str">
        <f t="shared" si="60"/>
        <v/>
      </c>
      <c r="BE58" s="10" t="str">
        <f t="shared" si="61"/>
        <v/>
      </c>
      <c r="BF58" s="10"/>
      <c r="BG58" s="6" t="str">
        <f>IF(BF58&lt;&gt;"",VLOOKUP(BF58,MLT_DataList!$D$103:$E$152,2,FALSE),"")</f>
        <v/>
      </c>
      <c r="BH58" s="6"/>
      <c r="BI58" s="10"/>
      <c r="BJ58" s="10"/>
      <c r="BK58" s="10" t="str">
        <f t="shared" si="62"/>
        <v/>
      </c>
      <c r="BL58" s="10" t="str">
        <f t="shared" si="63"/>
        <v/>
      </c>
      <c r="BM58" s="10" t="str">
        <f t="shared" si="64"/>
        <v/>
      </c>
      <c r="BN58" s="10"/>
      <c r="BO58" s="10" t="str">
        <f t="shared" si="65"/>
        <v/>
      </c>
      <c r="BP58" s="10" t="str">
        <f t="shared" si="66"/>
        <v/>
      </c>
      <c r="BQ58" s="10"/>
      <c r="BR58" s="6" t="str">
        <f>IF(BQ58&lt;&gt;"",VLOOKUP(BQ58,MLT_DataList!$D$103:$E$152,2,FALSE),"")</f>
        <v/>
      </c>
      <c r="BS58" s="6"/>
      <c r="BT58" s="10"/>
      <c r="BU58" s="10"/>
      <c r="BV58" s="10" t="str">
        <f t="shared" si="67"/>
        <v/>
      </c>
      <c r="BW58" s="10" t="str">
        <f t="shared" si="68"/>
        <v/>
      </c>
      <c r="BX58" s="10" t="str">
        <f t="shared" si="69"/>
        <v/>
      </c>
      <c r="BY58" s="10"/>
      <c r="BZ58" s="10" t="str">
        <f t="shared" si="70"/>
        <v/>
      </c>
      <c r="CA58" s="10" t="str">
        <f t="shared" si="71"/>
        <v/>
      </c>
      <c r="CB58" s="10"/>
      <c r="CC58" s="6" t="str">
        <f>IF(CB58&lt;&gt;"",VLOOKUP(CB58,MLT_DataList!$D$103:$E$152,2,FALSE),"")</f>
        <v/>
      </c>
    </row>
    <row r="59" spans="1:81" x14ac:dyDescent="0.15">
      <c r="A59" s="10">
        <v>58</v>
      </c>
      <c r="B59" s="10"/>
      <c r="C59" s="10"/>
      <c r="D59" s="10"/>
      <c r="E59" s="10" t="str">
        <f t="shared" si="36"/>
        <v/>
      </c>
      <c r="F59" s="10" t="str">
        <f t="shared" si="37"/>
        <v/>
      </c>
      <c r="G59" s="10" t="str">
        <f t="shared" si="38"/>
        <v/>
      </c>
      <c r="H59" s="10"/>
      <c r="I59" s="6" t="str">
        <f t="shared" si="39"/>
        <v/>
      </c>
      <c r="J59" s="10" t="str">
        <f t="shared" si="40"/>
        <v/>
      </c>
      <c r="K59" s="10"/>
      <c r="L59" s="10"/>
      <c r="M59" s="10"/>
      <c r="N59" s="10"/>
      <c r="O59" s="10" t="str">
        <f t="shared" si="41"/>
        <v/>
      </c>
      <c r="P59" s="10"/>
      <c r="Q59" s="10"/>
      <c r="R59" s="10"/>
      <c r="S59" s="10" t="str">
        <f t="shared" si="42"/>
        <v/>
      </c>
      <c r="T59" s="10" t="str">
        <f t="shared" si="43"/>
        <v/>
      </c>
      <c r="U59" s="10" t="str">
        <f t="shared" si="44"/>
        <v/>
      </c>
      <c r="V59" s="10"/>
      <c r="W59" s="10" t="str">
        <f t="shared" si="45"/>
        <v/>
      </c>
      <c r="X59" s="10" t="str">
        <f t="shared" si="46"/>
        <v/>
      </c>
      <c r="Y59" s="10"/>
      <c r="Z59" s="6" t="str">
        <f>IF(Y59&lt;&gt;"",VLOOKUP(Y59,MLT_DataList!$D$103:$E$152,2,FALSE),"")</f>
        <v/>
      </c>
      <c r="AA59" s="6"/>
      <c r="AB59" s="10"/>
      <c r="AC59" s="10"/>
      <c r="AD59" s="10" t="str">
        <f t="shared" si="47"/>
        <v/>
      </c>
      <c r="AE59" s="10" t="str">
        <f t="shared" si="48"/>
        <v/>
      </c>
      <c r="AF59" s="10" t="str">
        <f t="shared" si="49"/>
        <v/>
      </c>
      <c r="AG59" s="10"/>
      <c r="AH59" s="10" t="str">
        <f t="shared" si="50"/>
        <v/>
      </c>
      <c r="AI59" s="10" t="str">
        <f t="shared" si="51"/>
        <v/>
      </c>
      <c r="AJ59" s="10"/>
      <c r="AK59" s="6" t="str">
        <f>IF(AJ59&lt;&gt;"",VLOOKUP(AJ59,MLT_DataList!$D$103:$E$152,2,FALSE),"")</f>
        <v/>
      </c>
      <c r="AL59" s="6"/>
      <c r="AM59" s="10"/>
      <c r="AN59" s="10"/>
      <c r="AO59" s="10" t="str">
        <f t="shared" si="52"/>
        <v/>
      </c>
      <c r="AP59" s="10" t="str">
        <f t="shared" si="53"/>
        <v/>
      </c>
      <c r="AQ59" s="10" t="str">
        <f t="shared" si="54"/>
        <v/>
      </c>
      <c r="AR59" s="10"/>
      <c r="AS59" s="10" t="str">
        <f t="shared" si="55"/>
        <v/>
      </c>
      <c r="AT59" s="10" t="str">
        <f t="shared" si="56"/>
        <v/>
      </c>
      <c r="AU59" s="10"/>
      <c r="AV59" s="6" t="str">
        <f>IF(AU59&lt;&gt;"",VLOOKUP(AU59,MLT_DataList!$D$103:$E$152,2,FALSE),"")</f>
        <v/>
      </c>
      <c r="AW59" s="6"/>
      <c r="AX59" s="10"/>
      <c r="AY59" s="10"/>
      <c r="AZ59" s="10" t="str">
        <f t="shared" si="57"/>
        <v/>
      </c>
      <c r="BA59" s="10" t="str">
        <f t="shared" si="58"/>
        <v/>
      </c>
      <c r="BB59" s="10" t="str">
        <f t="shared" si="59"/>
        <v/>
      </c>
      <c r="BC59" s="10"/>
      <c r="BD59" s="10" t="str">
        <f t="shared" si="60"/>
        <v/>
      </c>
      <c r="BE59" s="10" t="str">
        <f t="shared" si="61"/>
        <v/>
      </c>
      <c r="BF59" s="10"/>
      <c r="BG59" s="6" t="str">
        <f>IF(BF59&lt;&gt;"",VLOOKUP(BF59,MLT_DataList!$D$103:$E$152,2,FALSE),"")</f>
        <v/>
      </c>
      <c r="BH59" s="6"/>
      <c r="BI59" s="10"/>
      <c r="BJ59" s="10"/>
      <c r="BK59" s="10" t="str">
        <f t="shared" si="62"/>
        <v/>
      </c>
      <c r="BL59" s="10" t="str">
        <f t="shared" si="63"/>
        <v/>
      </c>
      <c r="BM59" s="10" t="str">
        <f t="shared" si="64"/>
        <v/>
      </c>
      <c r="BN59" s="10"/>
      <c r="BO59" s="10" t="str">
        <f t="shared" si="65"/>
        <v/>
      </c>
      <c r="BP59" s="10" t="str">
        <f t="shared" si="66"/>
        <v/>
      </c>
      <c r="BQ59" s="10"/>
      <c r="BR59" s="6" t="str">
        <f>IF(BQ59&lt;&gt;"",VLOOKUP(BQ59,MLT_DataList!$D$103:$E$152,2,FALSE),"")</f>
        <v/>
      </c>
      <c r="BS59" s="6"/>
      <c r="BT59" s="10"/>
      <c r="BU59" s="10"/>
      <c r="BV59" s="10" t="str">
        <f t="shared" si="67"/>
        <v/>
      </c>
      <c r="BW59" s="10" t="str">
        <f t="shared" si="68"/>
        <v/>
      </c>
      <c r="BX59" s="10" t="str">
        <f t="shared" si="69"/>
        <v/>
      </c>
      <c r="BY59" s="10"/>
      <c r="BZ59" s="10" t="str">
        <f t="shared" si="70"/>
        <v/>
      </c>
      <c r="CA59" s="10" t="str">
        <f t="shared" si="71"/>
        <v/>
      </c>
      <c r="CB59" s="10"/>
      <c r="CC59" s="6" t="str">
        <f>IF(CB59&lt;&gt;"",VLOOKUP(CB59,MLT_DataList!$D$103:$E$152,2,FALSE),"")</f>
        <v/>
      </c>
    </row>
    <row r="60" spans="1:81" x14ac:dyDescent="0.15">
      <c r="A60" s="10">
        <v>59</v>
      </c>
      <c r="B60" s="10"/>
      <c r="C60" s="10"/>
      <c r="D60" s="10"/>
      <c r="E60" s="10" t="str">
        <f t="shared" si="36"/>
        <v/>
      </c>
      <c r="F60" s="10" t="str">
        <f t="shared" si="37"/>
        <v/>
      </c>
      <c r="G60" s="10" t="str">
        <f t="shared" si="38"/>
        <v/>
      </c>
      <c r="H60" s="10"/>
      <c r="I60" s="6" t="str">
        <f t="shared" si="39"/>
        <v/>
      </c>
      <c r="J60" s="10" t="str">
        <f t="shared" si="40"/>
        <v/>
      </c>
      <c r="K60" s="10"/>
      <c r="L60" s="10"/>
      <c r="M60" s="10"/>
      <c r="N60" s="10"/>
      <c r="O60" s="10" t="str">
        <f t="shared" si="41"/>
        <v/>
      </c>
      <c r="P60" s="10"/>
      <c r="Q60" s="10"/>
      <c r="R60" s="10"/>
      <c r="S60" s="10" t="str">
        <f t="shared" si="42"/>
        <v/>
      </c>
      <c r="T60" s="10" t="str">
        <f t="shared" si="43"/>
        <v/>
      </c>
      <c r="U60" s="10" t="str">
        <f t="shared" si="44"/>
        <v/>
      </c>
      <c r="V60" s="10"/>
      <c r="W60" s="10" t="str">
        <f t="shared" si="45"/>
        <v/>
      </c>
      <c r="X60" s="10" t="str">
        <f t="shared" si="46"/>
        <v/>
      </c>
      <c r="Y60" s="10"/>
      <c r="Z60" s="6" t="str">
        <f>IF(Y60&lt;&gt;"",VLOOKUP(Y60,MLT_DataList!$D$103:$E$152,2,FALSE),"")</f>
        <v/>
      </c>
      <c r="AA60" s="6"/>
      <c r="AB60" s="10"/>
      <c r="AC60" s="10"/>
      <c r="AD60" s="10" t="str">
        <f t="shared" si="47"/>
        <v/>
      </c>
      <c r="AE60" s="10" t="str">
        <f t="shared" si="48"/>
        <v/>
      </c>
      <c r="AF60" s="10" t="str">
        <f t="shared" si="49"/>
        <v/>
      </c>
      <c r="AG60" s="10"/>
      <c r="AH60" s="10" t="str">
        <f t="shared" si="50"/>
        <v/>
      </c>
      <c r="AI60" s="10" t="str">
        <f t="shared" si="51"/>
        <v/>
      </c>
      <c r="AJ60" s="10"/>
      <c r="AK60" s="6" t="str">
        <f>IF(AJ60&lt;&gt;"",VLOOKUP(AJ60,MLT_DataList!$D$103:$E$152,2,FALSE),"")</f>
        <v/>
      </c>
      <c r="AL60" s="6"/>
      <c r="AM60" s="10"/>
      <c r="AN60" s="10"/>
      <c r="AO60" s="10" t="str">
        <f t="shared" si="52"/>
        <v/>
      </c>
      <c r="AP60" s="10" t="str">
        <f t="shared" si="53"/>
        <v/>
      </c>
      <c r="AQ60" s="10" t="str">
        <f t="shared" si="54"/>
        <v/>
      </c>
      <c r="AR60" s="10"/>
      <c r="AS60" s="10" t="str">
        <f t="shared" si="55"/>
        <v/>
      </c>
      <c r="AT60" s="10" t="str">
        <f t="shared" si="56"/>
        <v/>
      </c>
      <c r="AU60" s="10"/>
      <c r="AV60" s="6" t="str">
        <f>IF(AU60&lt;&gt;"",VLOOKUP(AU60,MLT_DataList!$D$103:$E$152,2,FALSE),"")</f>
        <v/>
      </c>
      <c r="AW60" s="6"/>
      <c r="AX60" s="10"/>
      <c r="AY60" s="10"/>
      <c r="AZ60" s="10" t="str">
        <f t="shared" si="57"/>
        <v/>
      </c>
      <c r="BA60" s="10" t="str">
        <f t="shared" si="58"/>
        <v/>
      </c>
      <c r="BB60" s="10" t="str">
        <f t="shared" si="59"/>
        <v/>
      </c>
      <c r="BC60" s="10"/>
      <c r="BD60" s="10" t="str">
        <f t="shared" si="60"/>
        <v/>
      </c>
      <c r="BE60" s="10" t="str">
        <f t="shared" si="61"/>
        <v/>
      </c>
      <c r="BF60" s="10"/>
      <c r="BG60" s="6" t="str">
        <f>IF(BF60&lt;&gt;"",VLOOKUP(BF60,MLT_DataList!$D$103:$E$152,2,FALSE),"")</f>
        <v/>
      </c>
      <c r="BH60" s="6"/>
      <c r="BI60" s="10"/>
      <c r="BJ60" s="10"/>
      <c r="BK60" s="10" t="str">
        <f t="shared" si="62"/>
        <v/>
      </c>
      <c r="BL60" s="10" t="str">
        <f t="shared" si="63"/>
        <v/>
      </c>
      <c r="BM60" s="10" t="str">
        <f t="shared" si="64"/>
        <v/>
      </c>
      <c r="BN60" s="10"/>
      <c r="BO60" s="10" t="str">
        <f t="shared" si="65"/>
        <v/>
      </c>
      <c r="BP60" s="10" t="str">
        <f t="shared" si="66"/>
        <v/>
      </c>
      <c r="BQ60" s="10"/>
      <c r="BR60" s="6" t="str">
        <f>IF(BQ60&lt;&gt;"",VLOOKUP(BQ60,MLT_DataList!$D$103:$E$152,2,FALSE),"")</f>
        <v/>
      </c>
      <c r="BS60" s="6"/>
      <c r="BT60" s="10"/>
      <c r="BU60" s="10"/>
      <c r="BV60" s="10" t="str">
        <f t="shared" si="67"/>
        <v/>
      </c>
      <c r="BW60" s="10" t="str">
        <f t="shared" si="68"/>
        <v/>
      </c>
      <c r="BX60" s="10" t="str">
        <f t="shared" si="69"/>
        <v/>
      </c>
      <c r="BY60" s="10"/>
      <c r="BZ60" s="10" t="str">
        <f t="shared" si="70"/>
        <v/>
      </c>
      <c r="CA60" s="10" t="str">
        <f t="shared" si="71"/>
        <v/>
      </c>
      <c r="CB60" s="10"/>
      <c r="CC60" s="6" t="str">
        <f>IF(CB60&lt;&gt;"",VLOOKUP(CB60,MLT_DataList!$D$103:$E$152,2,FALSE),"")</f>
        <v/>
      </c>
    </row>
    <row r="61" spans="1:81" x14ac:dyDescent="0.15">
      <c r="A61" s="10">
        <v>60</v>
      </c>
      <c r="B61" s="10"/>
      <c r="C61" s="10"/>
      <c r="D61" s="10"/>
      <c r="E61" s="10" t="str">
        <f t="shared" si="36"/>
        <v/>
      </c>
      <c r="F61" s="10" t="str">
        <f t="shared" si="37"/>
        <v/>
      </c>
      <c r="G61" s="10" t="str">
        <f t="shared" si="38"/>
        <v/>
      </c>
      <c r="H61" s="10"/>
      <c r="I61" s="6" t="str">
        <f t="shared" si="39"/>
        <v/>
      </c>
      <c r="J61" s="10" t="str">
        <f t="shared" si="40"/>
        <v/>
      </c>
      <c r="K61" s="10"/>
      <c r="L61" s="10"/>
      <c r="M61" s="10"/>
      <c r="N61" s="10"/>
      <c r="O61" s="10" t="str">
        <f t="shared" si="41"/>
        <v/>
      </c>
      <c r="P61" s="10"/>
      <c r="Q61" s="10"/>
      <c r="R61" s="10"/>
      <c r="S61" s="10" t="str">
        <f t="shared" si="42"/>
        <v/>
      </c>
      <c r="T61" s="10" t="str">
        <f t="shared" si="43"/>
        <v/>
      </c>
      <c r="U61" s="10" t="str">
        <f t="shared" si="44"/>
        <v/>
      </c>
      <c r="V61" s="10"/>
      <c r="W61" s="10" t="str">
        <f t="shared" si="45"/>
        <v/>
      </c>
      <c r="X61" s="10" t="str">
        <f t="shared" si="46"/>
        <v/>
      </c>
      <c r="Y61" s="10"/>
      <c r="Z61" s="6" t="str">
        <f>IF(Y61&lt;&gt;"",VLOOKUP(Y61,MLT_DataList!$D$103:$E$152,2,FALSE),"")</f>
        <v/>
      </c>
      <c r="AA61" s="6"/>
      <c r="AB61" s="10"/>
      <c r="AC61" s="10"/>
      <c r="AD61" s="10" t="str">
        <f t="shared" si="47"/>
        <v/>
      </c>
      <c r="AE61" s="10" t="str">
        <f t="shared" si="48"/>
        <v/>
      </c>
      <c r="AF61" s="10" t="str">
        <f t="shared" si="49"/>
        <v/>
      </c>
      <c r="AG61" s="10"/>
      <c r="AH61" s="10" t="str">
        <f t="shared" si="50"/>
        <v/>
      </c>
      <c r="AI61" s="10" t="str">
        <f t="shared" si="51"/>
        <v/>
      </c>
      <c r="AJ61" s="10"/>
      <c r="AK61" s="6" t="str">
        <f>IF(AJ61&lt;&gt;"",VLOOKUP(AJ61,MLT_DataList!$D$103:$E$152,2,FALSE),"")</f>
        <v/>
      </c>
      <c r="AL61" s="6"/>
      <c r="AM61" s="10"/>
      <c r="AN61" s="10"/>
      <c r="AO61" s="10" t="str">
        <f t="shared" si="52"/>
        <v/>
      </c>
      <c r="AP61" s="10" t="str">
        <f t="shared" si="53"/>
        <v/>
      </c>
      <c r="AQ61" s="10" t="str">
        <f t="shared" si="54"/>
        <v/>
      </c>
      <c r="AR61" s="10"/>
      <c r="AS61" s="10" t="str">
        <f t="shared" si="55"/>
        <v/>
      </c>
      <c r="AT61" s="10" t="str">
        <f t="shared" si="56"/>
        <v/>
      </c>
      <c r="AU61" s="10"/>
      <c r="AV61" s="6" t="str">
        <f>IF(AU61&lt;&gt;"",VLOOKUP(AU61,MLT_DataList!$D$103:$E$152,2,FALSE),"")</f>
        <v/>
      </c>
      <c r="AW61" s="6"/>
      <c r="AX61" s="10"/>
      <c r="AY61" s="10"/>
      <c r="AZ61" s="10" t="str">
        <f t="shared" si="57"/>
        <v/>
      </c>
      <c r="BA61" s="10" t="str">
        <f t="shared" si="58"/>
        <v/>
      </c>
      <c r="BB61" s="10" t="str">
        <f t="shared" si="59"/>
        <v/>
      </c>
      <c r="BC61" s="10"/>
      <c r="BD61" s="10" t="str">
        <f t="shared" si="60"/>
        <v/>
      </c>
      <c r="BE61" s="10" t="str">
        <f t="shared" si="61"/>
        <v/>
      </c>
      <c r="BF61" s="10"/>
      <c r="BG61" s="6" t="str">
        <f>IF(BF61&lt;&gt;"",VLOOKUP(BF61,MLT_DataList!$D$103:$E$152,2,FALSE),"")</f>
        <v/>
      </c>
      <c r="BH61" s="6"/>
      <c r="BI61" s="10"/>
      <c r="BJ61" s="10"/>
      <c r="BK61" s="10" t="str">
        <f t="shared" si="62"/>
        <v/>
      </c>
      <c r="BL61" s="10" t="str">
        <f t="shared" si="63"/>
        <v/>
      </c>
      <c r="BM61" s="10" t="str">
        <f t="shared" si="64"/>
        <v/>
      </c>
      <c r="BN61" s="10"/>
      <c r="BO61" s="10" t="str">
        <f t="shared" si="65"/>
        <v/>
      </c>
      <c r="BP61" s="10" t="str">
        <f t="shared" si="66"/>
        <v/>
      </c>
      <c r="BQ61" s="10"/>
      <c r="BR61" s="6" t="str">
        <f>IF(BQ61&lt;&gt;"",VLOOKUP(BQ61,MLT_DataList!$D$103:$E$152,2,FALSE),"")</f>
        <v/>
      </c>
      <c r="BS61" s="6"/>
      <c r="BT61" s="10"/>
      <c r="BU61" s="10"/>
      <c r="BV61" s="10" t="str">
        <f t="shared" si="67"/>
        <v/>
      </c>
      <c r="BW61" s="10" t="str">
        <f t="shared" si="68"/>
        <v/>
      </c>
      <c r="BX61" s="10" t="str">
        <f t="shared" si="69"/>
        <v/>
      </c>
      <c r="BY61" s="10"/>
      <c r="BZ61" s="10" t="str">
        <f t="shared" si="70"/>
        <v/>
      </c>
      <c r="CA61" s="10" t="str">
        <f t="shared" si="71"/>
        <v/>
      </c>
      <c r="CB61" s="10"/>
      <c r="CC61" s="6" t="str">
        <f>IF(CB61&lt;&gt;"",VLOOKUP(CB61,MLT_DataList!$D$103:$E$152,2,FALSE),"")</f>
        <v/>
      </c>
    </row>
    <row r="62" spans="1:81" x14ac:dyDescent="0.15">
      <c r="A62" s="10">
        <v>61</v>
      </c>
      <c r="B62" s="10"/>
      <c r="C62" s="10"/>
      <c r="D62" s="10"/>
      <c r="E62" s="10" t="str">
        <f t="shared" si="36"/>
        <v/>
      </c>
      <c r="F62" s="10" t="str">
        <f t="shared" si="37"/>
        <v/>
      </c>
      <c r="G62" s="10" t="str">
        <f t="shared" si="38"/>
        <v/>
      </c>
      <c r="H62" s="10"/>
      <c r="I62" s="6" t="str">
        <f t="shared" si="39"/>
        <v/>
      </c>
      <c r="J62" s="10" t="str">
        <f t="shared" si="40"/>
        <v/>
      </c>
      <c r="K62" s="10"/>
      <c r="L62" s="10"/>
      <c r="M62" s="10"/>
      <c r="N62" s="10"/>
      <c r="O62" s="10" t="str">
        <f t="shared" si="41"/>
        <v/>
      </c>
      <c r="P62" s="10"/>
      <c r="Q62" s="10"/>
      <c r="R62" s="10"/>
      <c r="S62" s="10" t="str">
        <f t="shared" si="42"/>
        <v/>
      </c>
      <c r="T62" s="10" t="str">
        <f t="shared" si="43"/>
        <v/>
      </c>
      <c r="U62" s="10" t="str">
        <f t="shared" si="44"/>
        <v/>
      </c>
      <c r="V62" s="10"/>
      <c r="W62" s="10" t="str">
        <f t="shared" si="45"/>
        <v/>
      </c>
      <c r="X62" s="10" t="str">
        <f t="shared" si="46"/>
        <v/>
      </c>
      <c r="Y62" s="10"/>
      <c r="Z62" s="6" t="str">
        <f>IF(Y62&lt;&gt;"",VLOOKUP(Y62,MLT_DataList!$D$103:$E$152,2,FALSE),"")</f>
        <v/>
      </c>
      <c r="AA62" s="6"/>
      <c r="AB62" s="10"/>
      <c r="AC62" s="10"/>
      <c r="AD62" s="10" t="str">
        <f t="shared" si="47"/>
        <v/>
      </c>
      <c r="AE62" s="10" t="str">
        <f t="shared" si="48"/>
        <v/>
      </c>
      <c r="AF62" s="10" t="str">
        <f t="shared" si="49"/>
        <v/>
      </c>
      <c r="AG62" s="10"/>
      <c r="AH62" s="10" t="str">
        <f t="shared" si="50"/>
        <v/>
      </c>
      <c r="AI62" s="10" t="str">
        <f t="shared" si="51"/>
        <v/>
      </c>
      <c r="AJ62" s="10"/>
      <c r="AK62" s="6" t="str">
        <f>IF(AJ62&lt;&gt;"",VLOOKUP(AJ62,MLT_DataList!$D$103:$E$152,2,FALSE),"")</f>
        <v/>
      </c>
      <c r="AL62" s="6"/>
      <c r="AM62" s="10"/>
      <c r="AN62" s="10"/>
      <c r="AO62" s="10" t="str">
        <f t="shared" si="52"/>
        <v/>
      </c>
      <c r="AP62" s="10" t="str">
        <f t="shared" si="53"/>
        <v/>
      </c>
      <c r="AQ62" s="10" t="str">
        <f t="shared" si="54"/>
        <v/>
      </c>
      <c r="AR62" s="10"/>
      <c r="AS62" s="10" t="str">
        <f t="shared" si="55"/>
        <v/>
      </c>
      <c r="AT62" s="10" t="str">
        <f t="shared" si="56"/>
        <v/>
      </c>
      <c r="AU62" s="10"/>
      <c r="AV62" s="6" t="str">
        <f>IF(AU62&lt;&gt;"",VLOOKUP(AU62,MLT_DataList!$D$103:$E$152,2,FALSE),"")</f>
        <v/>
      </c>
      <c r="AW62" s="6"/>
      <c r="AX62" s="10"/>
      <c r="AY62" s="10"/>
      <c r="AZ62" s="10" t="str">
        <f t="shared" si="57"/>
        <v/>
      </c>
      <c r="BA62" s="10" t="str">
        <f t="shared" si="58"/>
        <v/>
      </c>
      <c r="BB62" s="10" t="str">
        <f t="shared" si="59"/>
        <v/>
      </c>
      <c r="BC62" s="10"/>
      <c r="BD62" s="10" t="str">
        <f t="shared" si="60"/>
        <v/>
      </c>
      <c r="BE62" s="10" t="str">
        <f t="shared" si="61"/>
        <v/>
      </c>
      <c r="BF62" s="10"/>
      <c r="BG62" s="6" t="str">
        <f>IF(BF62&lt;&gt;"",VLOOKUP(BF62,MLT_DataList!$D$103:$E$152,2,FALSE),"")</f>
        <v/>
      </c>
      <c r="BH62" s="6"/>
      <c r="BI62" s="10"/>
      <c r="BJ62" s="10"/>
      <c r="BK62" s="10" t="str">
        <f t="shared" si="62"/>
        <v/>
      </c>
      <c r="BL62" s="10" t="str">
        <f t="shared" si="63"/>
        <v/>
      </c>
      <c r="BM62" s="10" t="str">
        <f t="shared" si="64"/>
        <v/>
      </c>
      <c r="BN62" s="10"/>
      <c r="BO62" s="10" t="str">
        <f t="shared" si="65"/>
        <v/>
      </c>
      <c r="BP62" s="10" t="str">
        <f t="shared" si="66"/>
        <v/>
      </c>
      <c r="BQ62" s="10"/>
      <c r="BR62" s="6" t="str">
        <f>IF(BQ62&lt;&gt;"",VLOOKUP(BQ62,MLT_DataList!$D$103:$E$152,2,FALSE),"")</f>
        <v/>
      </c>
      <c r="BS62" s="6"/>
      <c r="BT62" s="10"/>
      <c r="BU62" s="10"/>
      <c r="BV62" s="10" t="str">
        <f t="shared" si="67"/>
        <v/>
      </c>
      <c r="BW62" s="10" t="str">
        <f t="shared" si="68"/>
        <v/>
      </c>
      <c r="BX62" s="10" t="str">
        <f t="shared" si="69"/>
        <v/>
      </c>
      <c r="BY62" s="10"/>
      <c r="BZ62" s="10" t="str">
        <f t="shared" si="70"/>
        <v/>
      </c>
      <c r="CA62" s="10" t="str">
        <f t="shared" si="71"/>
        <v/>
      </c>
      <c r="CB62" s="10"/>
      <c r="CC62" s="6" t="str">
        <f>IF(CB62&lt;&gt;"",VLOOKUP(CB62,MLT_DataList!$D$103:$E$152,2,FALSE),"")</f>
        <v/>
      </c>
    </row>
    <row r="63" spans="1:81" x14ac:dyDescent="0.15">
      <c r="A63" s="10">
        <v>62</v>
      </c>
      <c r="B63" s="10"/>
      <c r="C63" s="10"/>
      <c r="D63" s="10"/>
      <c r="E63" s="10" t="str">
        <f t="shared" si="36"/>
        <v/>
      </c>
      <c r="F63" s="10" t="str">
        <f t="shared" si="37"/>
        <v/>
      </c>
      <c r="G63" s="10" t="str">
        <f t="shared" si="38"/>
        <v/>
      </c>
      <c r="H63" s="10"/>
      <c r="I63" s="6" t="str">
        <f t="shared" si="39"/>
        <v/>
      </c>
      <c r="J63" s="10" t="str">
        <f t="shared" si="40"/>
        <v/>
      </c>
      <c r="K63" s="10"/>
      <c r="L63" s="10"/>
      <c r="M63" s="10"/>
      <c r="N63" s="10"/>
      <c r="O63" s="10" t="str">
        <f t="shared" si="41"/>
        <v/>
      </c>
      <c r="P63" s="10"/>
      <c r="Q63" s="10"/>
      <c r="R63" s="10"/>
      <c r="S63" s="10" t="str">
        <f t="shared" si="42"/>
        <v/>
      </c>
      <c r="T63" s="10" t="str">
        <f t="shared" si="43"/>
        <v/>
      </c>
      <c r="U63" s="10" t="str">
        <f t="shared" si="44"/>
        <v/>
      </c>
      <c r="V63" s="10"/>
      <c r="W63" s="10" t="str">
        <f t="shared" si="45"/>
        <v/>
      </c>
      <c r="X63" s="10" t="str">
        <f t="shared" si="46"/>
        <v/>
      </c>
      <c r="Y63" s="10"/>
      <c r="Z63" s="6" t="str">
        <f>IF(Y63&lt;&gt;"",VLOOKUP(Y63,MLT_DataList!$D$103:$E$152,2,FALSE),"")</f>
        <v/>
      </c>
      <c r="AA63" s="6"/>
      <c r="AB63" s="10"/>
      <c r="AC63" s="10"/>
      <c r="AD63" s="10" t="str">
        <f t="shared" si="47"/>
        <v/>
      </c>
      <c r="AE63" s="10" t="str">
        <f t="shared" si="48"/>
        <v/>
      </c>
      <c r="AF63" s="10" t="str">
        <f t="shared" si="49"/>
        <v/>
      </c>
      <c r="AG63" s="10"/>
      <c r="AH63" s="10" t="str">
        <f t="shared" si="50"/>
        <v/>
      </c>
      <c r="AI63" s="10" t="str">
        <f t="shared" si="51"/>
        <v/>
      </c>
      <c r="AJ63" s="10"/>
      <c r="AK63" s="6" t="str">
        <f>IF(AJ63&lt;&gt;"",VLOOKUP(AJ63,MLT_DataList!$D$103:$E$152,2,FALSE),"")</f>
        <v/>
      </c>
      <c r="AL63" s="6"/>
      <c r="AM63" s="10"/>
      <c r="AN63" s="10"/>
      <c r="AO63" s="10" t="str">
        <f t="shared" si="52"/>
        <v/>
      </c>
      <c r="AP63" s="10" t="str">
        <f t="shared" si="53"/>
        <v/>
      </c>
      <c r="AQ63" s="10" t="str">
        <f t="shared" si="54"/>
        <v/>
      </c>
      <c r="AR63" s="10"/>
      <c r="AS63" s="10" t="str">
        <f t="shared" si="55"/>
        <v/>
      </c>
      <c r="AT63" s="10" t="str">
        <f t="shared" si="56"/>
        <v/>
      </c>
      <c r="AU63" s="10"/>
      <c r="AV63" s="6" t="str">
        <f>IF(AU63&lt;&gt;"",VLOOKUP(AU63,MLT_DataList!$D$103:$E$152,2,FALSE),"")</f>
        <v/>
      </c>
      <c r="AW63" s="6"/>
      <c r="AX63" s="10"/>
      <c r="AY63" s="10"/>
      <c r="AZ63" s="10" t="str">
        <f t="shared" si="57"/>
        <v/>
      </c>
      <c r="BA63" s="10" t="str">
        <f t="shared" si="58"/>
        <v/>
      </c>
      <c r="BB63" s="10" t="str">
        <f t="shared" si="59"/>
        <v/>
      </c>
      <c r="BC63" s="10"/>
      <c r="BD63" s="10" t="str">
        <f t="shared" si="60"/>
        <v/>
      </c>
      <c r="BE63" s="10" t="str">
        <f t="shared" si="61"/>
        <v/>
      </c>
      <c r="BF63" s="10"/>
      <c r="BG63" s="6" t="str">
        <f>IF(BF63&lt;&gt;"",VLOOKUP(BF63,MLT_DataList!$D$103:$E$152,2,FALSE),"")</f>
        <v/>
      </c>
      <c r="BH63" s="6"/>
      <c r="BI63" s="10"/>
      <c r="BJ63" s="10"/>
      <c r="BK63" s="10" t="str">
        <f t="shared" si="62"/>
        <v/>
      </c>
      <c r="BL63" s="10" t="str">
        <f t="shared" si="63"/>
        <v/>
      </c>
      <c r="BM63" s="10" t="str">
        <f t="shared" si="64"/>
        <v/>
      </c>
      <c r="BN63" s="10"/>
      <c r="BO63" s="10" t="str">
        <f t="shared" si="65"/>
        <v/>
      </c>
      <c r="BP63" s="10" t="str">
        <f t="shared" si="66"/>
        <v/>
      </c>
      <c r="BQ63" s="10"/>
      <c r="BR63" s="6" t="str">
        <f>IF(BQ63&lt;&gt;"",VLOOKUP(BQ63,MLT_DataList!$D$103:$E$152,2,FALSE),"")</f>
        <v/>
      </c>
      <c r="BS63" s="6"/>
      <c r="BT63" s="10"/>
      <c r="BU63" s="10"/>
      <c r="BV63" s="10" t="str">
        <f t="shared" si="67"/>
        <v/>
      </c>
      <c r="BW63" s="10" t="str">
        <f t="shared" si="68"/>
        <v/>
      </c>
      <c r="BX63" s="10" t="str">
        <f t="shared" si="69"/>
        <v/>
      </c>
      <c r="BY63" s="10"/>
      <c r="BZ63" s="10" t="str">
        <f t="shared" si="70"/>
        <v/>
      </c>
      <c r="CA63" s="10" t="str">
        <f t="shared" si="71"/>
        <v/>
      </c>
      <c r="CB63" s="10"/>
      <c r="CC63" s="6" t="str">
        <f>IF(CB63&lt;&gt;"",VLOOKUP(CB63,MLT_DataList!$D$103:$E$152,2,FALSE),"")</f>
        <v/>
      </c>
    </row>
    <row r="64" spans="1:81" x14ac:dyDescent="0.15">
      <c r="A64" s="10">
        <v>63</v>
      </c>
      <c r="B64" s="10"/>
      <c r="C64" s="10"/>
      <c r="D64" s="10"/>
      <c r="E64" s="10" t="str">
        <f t="shared" si="36"/>
        <v/>
      </c>
      <c r="F64" s="10" t="str">
        <f t="shared" si="37"/>
        <v/>
      </c>
      <c r="G64" s="10" t="str">
        <f t="shared" si="38"/>
        <v/>
      </c>
      <c r="H64" s="10"/>
      <c r="I64" s="6" t="str">
        <f t="shared" si="39"/>
        <v/>
      </c>
      <c r="J64" s="10" t="str">
        <f t="shared" si="40"/>
        <v/>
      </c>
      <c r="K64" s="10"/>
      <c r="L64" s="10"/>
      <c r="M64" s="10"/>
      <c r="N64" s="10"/>
      <c r="O64" s="10" t="str">
        <f t="shared" si="41"/>
        <v/>
      </c>
      <c r="P64" s="10"/>
      <c r="Q64" s="10"/>
      <c r="R64" s="10"/>
      <c r="S64" s="10" t="str">
        <f t="shared" si="42"/>
        <v/>
      </c>
      <c r="T64" s="10" t="str">
        <f t="shared" si="43"/>
        <v/>
      </c>
      <c r="U64" s="10" t="str">
        <f t="shared" si="44"/>
        <v/>
      </c>
      <c r="V64" s="10"/>
      <c r="W64" s="10" t="str">
        <f t="shared" si="45"/>
        <v/>
      </c>
      <c r="X64" s="10" t="str">
        <f t="shared" si="46"/>
        <v/>
      </c>
      <c r="Y64" s="10"/>
      <c r="Z64" s="6" t="str">
        <f>IF(Y64&lt;&gt;"",VLOOKUP(Y64,MLT_DataList!$D$103:$E$152,2,FALSE),"")</f>
        <v/>
      </c>
      <c r="AA64" s="6"/>
      <c r="AB64" s="10"/>
      <c r="AC64" s="10"/>
      <c r="AD64" s="10" t="str">
        <f t="shared" si="47"/>
        <v/>
      </c>
      <c r="AE64" s="10" t="str">
        <f t="shared" si="48"/>
        <v/>
      </c>
      <c r="AF64" s="10" t="str">
        <f t="shared" si="49"/>
        <v/>
      </c>
      <c r="AG64" s="10"/>
      <c r="AH64" s="10" t="str">
        <f t="shared" si="50"/>
        <v/>
      </c>
      <c r="AI64" s="10" t="str">
        <f t="shared" si="51"/>
        <v/>
      </c>
      <c r="AJ64" s="10"/>
      <c r="AK64" s="6" t="str">
        <f>IF(AJ64&lt;&gt;"",VLOOKUP(AJ64,MLT_DataList!$D$103:$E$152,2,FALSE),"")</f>
        <v/>
      </c>
      <c r="AL64" s="6"/>
      <c r="AM64" s="10"/>
      <c r="AN64" s="10"/>
      <c r="AO64" s="10" t="str">
        <f t="shared" si="52"/>
        <v/>
      </c>
      <c r="AP64" s="10" t="str">
        <f t="shared" si="53"/>
        <v/>
      </c>
      <c r="AQ64" s="10" t="str">
        <f t="shared" si="54"/>
        <v/>
      </c>
      <c r="AR64" s="10"/>
      <c r="AS64" s="10" t="str">
        <f t="shared" si="55"/>
        <v/>
      </c>
      <c r="AT64" s="10" t="str">
        <f t="shared" si="56"/>
        <v/>
      </c>
      <c r="AU64" s="10"/>
      <c r="AV64" s="6" t="str">
        <f>IF(AU64&lt;&gt;"",VLOOKUP(AU64,MLT_DataList!$D$103:$E$152,2,FALSE),"")</f>
        <v/>
      </c>
      <c r="AW64" s="6"/>
      <c r="AX64" s="10"/>
      <c r="AY64" s="10"/>
      <c r="AZ64" s="10" t="str">
        <f t="shared" si="57"/>
        <v/>
      </c>
      <c r="BA64" s="10" t="str">
        <f t="shared" si="58"/>
        <v/>
      </c>
      <c r="BB64" s="10" t="str">
        <f t="shared" si="59"/>
        <v/>
      </c>
      <c r="BC64" s="10"/>
      <c r="BD64" s="10" t="str">
        <f t="shared" si="60"/>
        <v/>
      </c>
      <c r="BE64" s="10" t="str">
        <f t="shared" si="61"/>
        <v/>
      </c>
      <c r="BF64" s="10"/>
      <c r="BG64" s="6" t="str">
        <f>IF(BF64&lt;&gt;"",VLOOKUP(BF64,MLT_DataList!$D$103:$E$152,2,FALSE),"")</f>
        <v/>
      </c>
      <c r="BH64" s="6"/>
      <c r="BI64" s="10"/>
      <c r="BJ64" s="10"/>
      <c r="BK64" s="10" t="str">
        <f t="shared" si="62"/>
        <v/>
      </c>
      <c r="BL64" s="10" t="str">
        <f t="shared" si="63"/>
        <v/>
      </c>
      <c r="BM64" s="10" t="str">
        <f t="shared" si="64"/>
        <v/>
      </c>
      <c r="BN64" s="10"/>
      <c r="BO64" s="10" t="str">
        <f t="shared" si="65"/>
        <v/>
      </c>
      <c r="BP64" s="10" t="str">
        <f t="shared" si="66"/>
        <v/>
      </c>
      <c r="BQ64" s="10"/>
      <c r="BR64" s="6" t="str">
        <f>IF(BQ64&lt;&gt;"",VLOOKUP(BQ64,MLT_DataList!$D$103:$E$152,2,FALSE),"")</f>
        <v/>
      </c>
      <c r="BS64" s="6"/>
      <c r="BT64" s="10"/>
      <c r="BU64" s="10"/>
      <c r="BV64" s="10" t="str">
        <f t="shared" si="67"/>
        <v/>
      </c>
      <c r="BW64" s="10" t="str">
        <f t="shared" si="68"/>
        <v/>
      </c>
      <c r="BX64" s="10" t="str">
        <f t="shared" si="69"/>
        <v/>
      </c>
      <c r="BY64" s="10"/>
      <c r="BZ64" s="10" t="str">
        <f t="shared" si="70"/>
        <v/>
      </c>
      <c r="CA64" s="10" t="str">
        <f t="shared" si="71"/>
        <v/>
      </c>
      <c r="CB64" s="10"/>
      <c r="CC64" s="6" t="str">
        <f>IF(CB64&lt;&gt;"",VLOOKUP(CB64,MLT_DataList!$D$103:$E$152,2,FALSE),"")</f>
        <v/>
      </c>
    </row>
    <row r="65" spans="1:81" x14ac:dyDescent="0.15">
      <c r="A65" s="10">
        <v>64</v>
      </c>
      <c r="B65" s="10"/>
      <c r="C65" s="10"/>
      <c r="D65" s="10"/>
      <c r="E65" s="10" t="str">
        <f t="shared" si="36"/>
        <v/>
      </c>
      <c r="F65" s="10" t="str">
        <f t="shared" si="37"/>
        <v/>
      </c>
      <c r="G65" s="10" t="str">
        <f t="shared" si="38"/>
        <v/>
      </c>
      <c r="H65" s="10"/>
      <c r="I65" s="6" t="str">
        <f t="shared" si="39"/>
        <v/>
      </c>
      <c r="J65" s="10" t="str">
        <f t="shared" si="40"/>
        <v/>
      </c>
      <c r="K65" s="10"/>
      <c r="L65" s="10"/>
      <c r="M65" s="10"/>
      <c r="N65" s="10"/>
      <c r="O65" s="10" t="str">
        <f t="shared" si="41"/>
        <v/>
      </c>
      <c r="P65" s="10"/>
      <c r="Q65" s="10"/>
      <c r="R65" s="10"/>
      <c r="S65" s="10" t="str">
        <f t="shared" si="42"/>
        <v/>
      </c>
      <c r="T65" s="10" t="str">
        <f t="shared" si="43"/>
        <v/>
      </c>
      <c r="U65" s="10" t="str">
        <f t="shared" si="44"/>
        <v/>
      </c>
      <c r="V65" s="10"/>
      <c r="W65" s="10" t="str">
        <f t="shared" si="45"/>
        <v/>
      </c>
      <c r="X65" s="10" t="str">
        <f t="shared" si="46"/>
        <v/>
      </c>
      <c r="Y65" s="10"/>
      <c r="Z65" s="6" t="str">
        <f>IF(Y65&lt;&gt;"",VLOOKUP(Y65,MLT_DataList!$D$103:$E$152,2,FALSE),"")</f>
        <v/>
      </c>
      <c r="AA65" s="6"/>
      <c r="AB65" s="10"/>
      <c r="AC65" s="10"/>
      <c r="AD65" s="10" t="str">
        <f t="shared" si="47"/>
        <v/>
      </c>
      <c r="AE65" s="10" t="str">
        <f t="shared" si="48"/>
        <v/>
      </c>
      <c r="AF65" s="10" t="str">
        <f t="shared" si="49"/>
        <v/>
      </c>
      <c r="AG65" s="10"/>
      <c r="AH65" s="10" t="str">
        <f t="shared" si="50"/>
        <v/>
      </c>
      <c r="AI65" s="10" t="str">
        <f t="shared" si="51"/>
        <v/>
      </c>
      <c r="AJ65" s="10"/>
      <c r="AK65" s="6" t="str">
        <f>IF(AJ65&lt;&gt;"",VLOOKUP(AJ65,MLT_DataList!$D$103:$E$152,2,FALSE),"")</f>
        <v/>
      </c>
      <c r="AL65" s="6"/>
      <c r="AM65" s="10"/>
      <c r="AN65" s="10"/>
      <c r="AO65" s="10" t="str">
        <f t="shared" si="52"/>
        <v/>
      </c>
      <c r="AP65" s="10" t="str">
        <f t="shared" si="53"/>
        <v/>
      </c>
      <c r="AQ65" s="10" t="str">
        <f t="shared" si="54"/>
        <v/>
      </c>
      <c r="AR65" s="10"/>
      <c r="AS65" s="10" t="str">
        <f t="shared" si="55"/>
        <v/>
      </c>
      <c r="AT65" s="10" t="str">
        <f t="shared" si="56"/>
        <v/>
      </c>
      <c r="AU65" s="10"/>
      <c r="AV65" s="6" t="str">
        <f>IF(AU65&lt;&gt;"",VLOOKUP(AU65,MLT_DataList!$D$103:$E$152,2,FALSE),"")</f>
        <v/>
      </c>
      <c r="AW65" s="6"/>
      <c r="AX65" s="10"/>
      <c r="AY65" s="10"/>
      <c r="AZ65" s="10" t="str">
        <f t="shared" si="57"/>
        <v/>
      </c>
      <c r="BA65" s="10" t="str">
        <f t="shared" si="58"/>
        <v/>
      </c>
      <c r="BB65" s="10" t="str">
        <f t="shared" si="59"/>
        <v/>
      </c>
      <c r="BC65" s="10"/>
      <c r="BD65" s="10" t="str">
        <f t="shared" si="60"/>
        <v/>
      </c>
      <c r="BE65" s="10" t="str">
        <f t="shared" si="61"/>
        <v/>
      </c>
      <c r="BF65" s="10"/>
      <c r="BG65" s="6" t="str">
        <f>IF(BF65&lt;&gt;"",VLOOKUP(BF65,MLT_DataList!$D$103:$E$152,2,FALSE),"")</f>
        <v/>
      </c>
      <c r="BH65" s="6"/>
      <c r="BI65" s="10"/>
      <c r="BJ65" s="10"/>
      <c r="BK65" s="10" t="str">
        <f t="shared" si="62"/>
        <v/>
      </c>
      <c r="BL65" s="10" t="str">
        <f t="shared" si="63"/>
        <v/>
      </c>
      <c r="BM65" s="10" t="str">
        <f t="shared" si="64"/>
        <v/>
      </c>
      <c r="BN65" s="10"/>
      <c r="BO65" s="10" t="str">
        <f t="shared" si="65"/>
        <v/>
      </c>
      <c r="BP65" s="10" t="str">
        <f t="shared" si="66"/>
        <v/>
      </c>
      <c r="BQ65" s="10"/>
      <c r="BR65" s="6" t="str">
        <f>IF(BQ65&lt;&gt;"",VLOOKUP(BQ65,MLT_DataList!$D$103:$E$152,2,FALSE),"")</f>
        <v/>
      </c>
      <c r="BS65" s="6"/>
      <c r="BT65" s="10"/>
      <c r="BU65" s="10"/>
      <c r="BV65" s="10" t="str">
        <f t="shared" si="67"/>
        <v/>
      </c>
      <c r="BW65" s="10" t="str">
        <f t="shared" si="68"/>
        <v/>
      </c>
      <c r="BX65" s="10" t="str">
        <f t="shared" si="69"/>
        <v/>
      </c>
      <c r="BY65" s="10"/>
      <c r="BZ65" s="10" t="str">
        <f t="shared" si="70"/>
        <v/>
      </c>
      <c r="CA65" s="10" t="str">
        <f t="shared" si="71"/>
        <v/>
      </c>
      <c r="CB65" s="10"/>
      <c r="CC65" s="6" t="str">
        <f>IF(CB65&lt;&gt;"",VLOOKUP(CB65,MLT_DataList!$D$103:$E$152,2,FALSE),"")</f>
        <v/>
      </c>
    </row>
    <row r="66" spans="1:81" x14ac:dyDescent="0.15">
      <c r="A66" s="10">
        <v>65</v>
      </c>
      <c r="B66" s="10"/>
      <c r="C66" s="10"/>
      <c r="D66" s="10"/>
      <c r="E66" s="10" t="str">
        <f t="shared" ref="E66:E97" si="72">IF(D66&lt;&gt;"",VLOOKUP(D66,m_code1,2,FALSE),"")</f>
        <v/>
      </c>
      <c r="F66" s="10" t="str">
        <f t="shared" ref="F66:F101" si="73">IF(D66&lt;&gt;"",VLOOKUP(D66,m_code1,3,FALSE),"")</f>
        <v/>
      </c>
      <c r="G66" s="10" t="str">
        <f t="shared" ref="G66:G97" si="74">IF(E66&lt;&gt;"","MLT_O_"&amp;E66&amp;"_"&amp;F66,"")</f>
        <v/>
      </c>
      <c r="H66" s="10"/>
      <c r="I66" s="6" t="str">
        <f t="shared" ref="I66:I97" si="75">IF(H66&lt;&gt;"",CONCATENATE(E66,H66),"")</f>
        <v/>
      </c>
      <c r="J66" s="10" t="str">
        <f t="shared" ref="J66:J97" si="76">IF(I66&lt;&gt;"",VLOOKUP(I66,m_code5,2,FALSE),"")</f>
        <v/>
      </c>
      <c r="K66" s="10"/>
      <c r="L66" s="10"/>
      <c r="M66" s="10"/>
      <c r="N66" s="10"/>
      <c r="O66" s="10" t="str">
        <f t="shared" ref="O66:O101" si="77">IF(E66&lt;&gt;"",G66&amp;"_"&amp;J66,"")</f>
        <v/>
      </c>
      <c r="P66" s="10"/>
      <c r="Q66" s="10"/>
      <c r="R66" s="10"/>
      <c r="S66" s="10" t="str">
        <f t="shared" ref="S66:S97" si="78">IF(R66&lt;&gt;"",VLOOKUP(R66,m_code7,2,FALSE),"")</f>
        <v/>
      </c>
      <c r="T66" s="10" t="str">
        <f t="shared" ref="T66:T101" si="79">IF(R66&lt;&gt;"",VLOOKUP(R66,m_code7,3,FALSE),"")</f>
        <v/>
      </c>
      <c r="U66" s="10" t="str">
        <f t="shared" ref="U66:U97" si="80">IF(S66&lt;&gt;"","MLT_I_"&amp;S66&amp;"_"&amp;T66,"")</f>
        <v/>
      </c>
      <c r="V66" s="10"/>
      <c r="W66" s="10" t="str">
        <f t="shared" ref="W66:W97" si="81">IF(V66&lt;&gt;"",CONCATENATE(S66,V66),"")</f>
        <v/>
      </c>
      <c r="X66" s="10" t="str">
        <f t="shared" ref="X66:X97" si="82">IF(W66&lt;&gt;"",VLOOKUP(W66,m_code8,2,FALSE),"")</f>
        <v/>
      </c>
      <c r="Y66" s="10"/>
      <c r="Z66" s="6" t="str">
        <f>IF(Y66&lt;&gt;"",VLOOKUP(Y66,MLT_DataList!$D$103:$E$152,2,FALSE),"")</f>
        <v/>
      </c>
      <c r="AA66" s="6"/>
      <c r="AB66" s="10"/>
      <c r="AC66" s="10"/>
      <c r="AD66" s="10" t="str">
        <f t="shared" ref="AD66:AD97" si="83">IF(AC66&lt;&gt;"",VLOOKUP(AC66,m_code7,2,FALSE),"")</f>
        <v/>
      </c>
      <c r="AE66" s="10" t="str">
        <f t="shared" ref="AE66:AE101" si="84">IF(AC66&lt;&gt;"",VLOOKUP(AC66,m_code7,3,FALSE),"")</f>
        <v/>
      </c>
      <c r="AF66" s="10" t="str">
        <f t="shared" ref="AF66:AF97" si="85">IF(AD66&lt;&gt;"","MLT_I_"&amp;AD66&amp;"_"&amp;AE66,"")</f>
        <v/>
      </c>
      <c r="AG66" s="10"/>
      <c r="AH66" s="10" t="str">
        <f t="shared" ref="AH66:AH97" si="86">IF(AG66&lt;&gt;"",CONCATENATE(AD66,AG66),"")</f>
        <v/>
      </c>
      <c r="AI66" s="10" t="str">
        <f t="shared" ref="AI66:AI97" si="87">IF(AH66&lt;&gt;"",VLOOKUP(AH66,m_code8,2,FALSE),"")</f>
        <v/>
      </c>
      <c r="AJ66" s="10"/>
      <c r="AK66" s="6" t="str">
        <f>IF(AJ66&lt;&gt;"",VLOOKUP(AJ66,MLT_DataList!$D$103:$E$152,2,FALSE),"")</f>
        <v/>
      </c>
      <c r="AL66" s="6"/>
      <c r="AM66" s="10"/>
      <c r="AN66" s="10"/>
      <c r="AO66" s="10" t="str">
        <f t="shared" ref="AO66:AO97" si="88">IF(AN66&lt;&gt;"",VLOOKUP(AN66,m_code7,2,FALSE),"")</f>
        <v/>
      </c>
      <c r="AP66" s="10" t="str">
        <f t="shared" ref="AP66:AP101" si="89">IF(AN66&lt;&gt;"",VLOOKUP(AN66,m_code7,3,FALSE),"")</f>
        <v/>
      </c>
      <c r="AQ66" s="10" t="str">
        <f t="shared" ref="AQ66:AQ97" si="90">IF(AO66&lt;&gt;"","MLT_I_"&amp;AO66&amp;"_"&amp;AP66,"")</f>
        <v/>
      </c>
      <c r="AR66" s="10"/>
      <c r="AS66" s="10" t="str">
        <f t="shared" ref="AS66:AS97" si="91">IF(AR66&lt;&gt;"",CONCATENATE(AO66,AR66),"")</f>
        <v/>
      </c>
      <c r="AT66" s="10" t="str">
        <f t="shared" ref="AT66:AT97" si="92">IF(AS66&lt;&gt;"",VLOOKUP(AS66,m_code8,2,FALSE),"")</f>
        <v/>
      </c>
      <c r="AU66" s="10"/>
      <c r="AV66" s="6" t="str">
        <f>IF(AU66&lt;&gt;"",VLOOKUP(AU66,MLT_DataList!$D$103:$E$152,2,FALSE),"")</f>
        <v/>
      </c>
      <c r="AW66" s="6"/>
      <c r="AX66" s="10"/>
      <c r="AY66" s="10"/>
      <c r="AZ66" s="10" t="str">
        <f t="shared" ref="AZ66:AZ97" si="93">IF(AY66&lt;&gt;"",VLOOKUP(AY66,m_code7,2,FALSE),"")</f>
        <v/>
      </c>
      <c r="BA66" s="10" t="str">
        <f t="shared" ref="BA66:BA101" si="94">IF(AY66&lt;&gt;"",VLOOKUP(AY66,m_code7,3,FALSE),"")</f>
        <v/>
      </c>
      <c r="BB66" s="10" t="str">
        <f t="shared" ref="BB66:BB97" si="95">IF(AZ66&lt;&gt;"","MLT_I_"&amp;AZ66&amp;"_"&amp;BA66,"")</f>
        <v/>
      </c>
      <c r="BC66" s="10"/>
      <c r="BD66" s="10" t="str">
        <f t="shared" ref="BD66:BD97" si="96">IF(BC66&lt;&gt;"",CONCATENATE(AZ66,BC66),"")</f>
        <v/>
      </c>
      <c r="BE66" s="10" t="str">
        <f t="shared" ref="BE66:BE97" si="97">IF(BD66&lt;&gt;"",VLOOKUP(BD66,m_code8,2,FALSE),"")</f>
        <v/>
      </c>
      <c r="BF66" s="10"/>
      <c r="BG66" s="6" t="str">
        <f>IF(BF66&lt;&gt;"",VLOOKUP(BF66,MLT_DataList!$D$103:$E$152,2,FALSE),"")</f>
        <v/>
      </c>
      <c r="BH66" s="6"/>
      <c r="BI66" s="10"/>
      <c r="BJ66" s="10"/>
      <c r="BK66" s="10" t="str">
        <f t="shared" ref="BK66:BK97" si="98">IF(BJ66&lt;&gt;"",VLOOKUP(BJ66,m_code7,2,FALSE),"")</f>
        <v/>
      </c>
      <c r="BL66" s="10" t="str">
        <f t="shared" ref="BL66:BL101" si="99">IF(BJ66&lt;&gt;"",VLOOKUP(BJ66,m_code7,3,FALSE),"")</f>
        <v/>
      </c>
      <c r="BM66" s="10" t="str">
        <f t="shared" ref="BM66:BM97" si="100">IF(BK66&lt;&gt;"","MLT_I_"&amp;BK66&amp;"_"&amp;BL66,"")</f>
        <v/>
      </c>
      <c r="BN66" s="10"/>
      <c r="BO66" s="10" t="str">
        <f t="shared" ref="BO66:BO97" si="101">IF(BN66&lt;&gt;"",CONCATENATE(BK66,BN66),"")</f>
        <v/>
      </c>
      <c r="BP66" s="10" t="str">
        <f t="shared" ref="BP66:BP97" si="102">IF(BO66&lt;&gt;"",VLOOKUP(BO66,m_code8,2,FALSE),"")</f>
        <v/>
      </c>
      <c r="BQ66" s="10"/>
      <c r="BR66" s="6" t="str">
        <f>IF(BQ66&lt;&gt;"",VLOOKUP(BQ66,MLT_DataList!$D$103:$E$152,2,FALSE),"")</f>
        <v/>
      </c>
      <c r="BS66" s="6"/>
      <c r="BT66" s="10"/>
      <c r="BU66" s="10"/>
      <c r="BV66" s="10" t="str">
        <f t="shared" ref="BV66:BV97" si="103">IF(BU66&lt;&gt;"",VLOOKUP(BU66,m_code7,2,FALSE),"")</f>
        <v/>
      </c>
      <c r="BW66" s="10" t="str">
        <f t="shared" ref="BW66:BW101" si="104">IF(BU66&lt;&gt;"",VLOOKUP(BU66,m_code7,3,FALSE),"")</f>
        <v/>
      </c>
      <c r="BX66" s="10" t="str">
        <f t="shared" ref="BX66:BX97" si="105">IF(BV66&lt;&gt;"","MLT_I_"&amp;BV66&amp;"_"&amp;BW66,"")</f>
        <v/>
      </c>
      <c r="BY66" s="10"/>
      <c r="BZ66" s="10" t="str">
        <f t="shared" ref="BZ66:BZ97" si="106">IF(BY66&lt;&gt;"",CONCATENATE(BV66,BY66),"")</f>
        <v/>
      </c>
      <c r="CA66" s="10" t="str">
        <f t="shared" ref="CA66:CA97" si="107">IF(BZ66&lt;&gt;"",VLOOKUP(BZ66,m_code8,2,FALSE),"")</f>
        <v/>
      </c>
      <c r="CB66" s="10"/>
      <c r="CC66" s="6" t="str">
        <f>IF(CB66&lt;&gt;"",VLOOKUP(CB66,MLT_DataList!$D$103:$E$152,2,FALSE),"")</f>
        <v/>
      </c>
    </row>
    <row r="67" spans="1:81" x14ac:dyDescent="0.15">
      <c r="A67" s="10">
        <v>66</v>
      </c>
      <c r="B67" s="10"/>
      <c r="C67" s="10"/>
      <c r="D67" s="10"/>
      <c r="E67" s="10" t="str">
        <f t="shared" si="72"/>
        <v/>
      </c>
      <c r="F67" s="10" t="str">
        <f t="shared" si="73"/>
        <v/>
      </c>
      <c r="G67" s="10" t="str">
        <f t="shared" si="74"/>
        <v/>
      </c>
      <c r="H67" s="10"/>
      <c r="I67" s="6" t="str">
        <f t="shared" si="75"/>
        <v/>
      </c>
      <c r="J67" s="10" t="str">
        <f t="shared" si="76"/>
        <v/>
      </c>
      <c r="K67" s="10"/>
      <c r="L67" s="10"/>
      <c r="M67" s="10"/>
      <c r="N67" s="10"/>
      <c r="O67" s="10" t="str">
        <f t="shared" si="77"/>
        <v/>
      </c>
      <c r="P67" s="10"/>
      <c r="Q67" s="10"/>
      <c r="R67" s="10"/>
      <c r="S67" s="10" t="str">
        <f t="shared" si="78"/>
        <v/>
      </c>
      <c r="T67" s="10" t="str">
        <f t="shared" si="79"/>
        <v/>
      </c>
      <c r="U67" s="10" t="str">
        <f t="shared" si="80"/>
        <v/>
      </c>
      <c r="V67" s="10"/>
      <c r="W67" s="10" t="str">
        <f t="shared" si="81"/>
        <v/>
      </c>
      <c r="X67" s="10" t="str">
        <f t="shared" si="82"/>
        <v/>
      </c>
      <c r="Y67" s="10"/>
      <c r="Z67" s="6" t="str">
        <f>IF(Y67&lt;&gt;"",VLOOKUP(Y67,MLT_DataList!$D$103:$E$152,2,FALSE),"")</f>
        <v/>
      </c>
      <c r="AA67" s="6"/>
      <c r="AB67" s="10"/>
      <c r="AC67" s="10"/>
      <c r="AD67" s="10" t="str">
        <f t="shared" si="83"/>
        <v/>
      </c>
      <c r="AE67" s="10" t="str">
        <f t="shared" si="84"/>
        <v/>
      </c>
      <c r="AF67" s="10" t="str">
        <f t="shared" si="85"/>
        <v/>
      </c>
      <c r="AG67" s="10"/>
      <c r="AH67" s="10" t="str">
        <f t="shared" si="86"/>
        <v/>
      </c>
      <c r="AI67" s="10" t="str">
        <f t="shared" si="87"/>
        <v/>
      </c>
      <c r="AJ67" s="10"/>
      <c r="AK67" s="6" t="str">
        <f>IF(AJ67&lt;&gt;"",VLOOKUP(AJ67,MLT_DataList!$D$103:$E$152,2,FALSE),"")</f>
        <v/>
      </c>
      <c r="AL67" s="6"/>
      <c r="AM67" s="10"/>
      <c r="AN67" s="10"/>
      <c r="AO67" s="10" t="str">
        <f t="shared" si="88"/>
        <v/>
      </c>
      <c r="AP67" s="10" t="str">
        <f t="shared" si="89"/>
        <v/>
      </c>
      <c r="AQ67" s="10" t="str">
        <f t="shared" si="90"/>
        <v/>
      </c>
      <c r="AR67" s="10"/>
      <c r="AS67" s="10" t="str">
        <f t="shared" si="91"/>
        <v/>
      </c>
      <c r="AT67" s="10" t="str">
        <f t="shared" si="92"/>
        <v/>
      </c>
      <c r="AU67" s="10"/>
      <c r="AV67" s="6" t="str">
        <f>IF(AU67&lt;&gt;"",VLOOKUP(AU67,MLT_DataList!$D$103:$E$152,2,FALSE),"")</f>
        <v/>
      </c>
      <c r="AW67" s="6"/>
      <c r="AX67" s="10"/>
      <c r="AY67" s="10"/>
      <c r="AZ67" s="10" t="str">
        <f t="shared" si="93"/>
        <v/>
      </c>
      <c r="BA67" s="10" t="str">
        <f t="shared" si="94"/>
        <v/>
      </c>
      <c r="BB67" s="10" t="str">
        <f t="shared" si="95"/>
        <v/>
      </c>
      <c r="BC67" s="10"/>
      <c r="BD67" s="10" t="str">
        <f t="shared" si="96"/>
        <v/>
      </c>
      <c r="BE67" s="10" t="str">
        <f t="shared" si="97"/>
        <v/>
      </c>
      <c r="BF67" s="10"/>
      <c r="BG67" s="6" t="str">
        <f>IF(BF67&lt;&gt;"",VLOOKUP(BF67,MLT_DataList!$D$103:$E$152,2,FALSE),"")</f>
        <v/>
      </c>
      <c r="BH67" s="6"/>
      <c r="BI67" s="10"/>
      <c r="BJ67" s="10"/>
      <c r="BK67" s="10" t="str">
        <f t="shared" si="98"/>
        <v/>
      </c>
      <c r="BL67" s="10" t="str">
        <f t="shared" si="99"/>
        <v/>
      </c>
      <c r="BM67" s="10" t="str">
        <f t="shared" si="100"/>
        <v/>
      </c>
      <c r="BN67" s="10"/>
      <c r="BO67" s="10" t="str">
        <f t="shared" si="101"/>
        <v/>
      </c>
      <c r="BP67" s="10" t="str">
        <f t="shared" si="102"/>
        <v/>
      </c>
      <c r="BQ67" s="10"/>
      <c r="BR67" s="6" t="str">
        <f>IF(BQ67&lt;&gt;"",VLOOKUP(BQ67,MLT_DataList!$D$103:$E$152,2,FALSE),"")</f>
        <v/>
      </c>
      <c r="BS67" s="6"/>
      <c r="BT67" s="10"/>
      <c r="BU67" s="10"/>
      <c r="BV67" s="10" t="str">
        <f t="shared" si="103"/>
        <v/>
      </c>
      <c r="BW67" s="10" t="str">
        <f t="shared" si="104"/>
        <v/>
      </c>
      <c r="BX67" s="10" t="str">
        <f t="shared" si="105"/>
        <v/>
      </c>
      <c r="BY67" s="10"/>
      <c r="BZ67" s="10" t="str">
        <f t="shared" si="106"/>
        <v/>
      </c>
      <c r="CA67" s="10" t="str">
        <f t="shared" si="107"/>
        <v/>
      </c>
      <c r="CB67" s="10"/>
      <c r="CC67" s="6" t="str">
        <f>IF(CB67&lt;&gt;"",VLOOKUP(CB67,MLT_DataList!$D$103:$E$152,2,FALSE),"")</f>
        <v/>
      </c>
    </row>
    <row r="68" spans="1:81" x14ac:dyDescent="0.15">
      <c r="A68" s="10">
        <v>67</v>
      </c>
      <c r="B68" s="10"/>
      <c r="C68" s="10"/>
      <c r="D68" s="10"/>
      <c r="E68" s="10" t="str">
        <f t="shared" si="72"/>
        <v/>
      </c>
      <c r="F68" s="10" t="str">
        <f t="shared" si="73"/>
        <v/>
      </c>
      <c r="G68" s="10" t="str">
        <f t="shared" si="74"/>
        <v/>
      </c>
      <c r="H68" s="10"/>
      <c r="I68" s="6" t="str">
        <f t="shared" si="75"/>
        <v/>
      </c>
      <c r="J68" s="10" t="str">
        <f t="shared" si="76"/>
        <v/>
      </c>
      <c r="K68" s="10"/>
      <c r="L68" s="10"/>
      <c r="M68" s="10"/>
      <c r="N68" s="10"/>
      <c r="O68" s="10" t="str">
        <f t="shared" si="77"/>
        <v/>
      </c>
      <c r="P68" s="10"/>
      <c r="Q68" s="10"/>
      <c r="R68" s="10"/>
      <c r="S68" s="10" t="str">
        <f t="shared" si="78"/>
        <v/>
      </c>
      <c r="T68" s="10" t="str">
        <f t="shared" si="79"/>
        <v/>
      </c>
      <c r="U68" s="10" t="str">
        <f t="shared" si="80"/>
        <v/>
      </c>
      <c r="V68" s="10"/>
      <c r="W68" s="10" t="str">
        <f t="shared" si="81"/>
        <v/>
      </c>
      <c r="X68" s="10" t="str">
        <f t="shared" si="82"/>
        <v/>
      </c>
      <c r="Y68" s="10"/>
      <c r="Z68" s="6" t="str">
        <f>IF(Y68&lt;&gt;"",VLOOKUP(Y68,MLT_DataList!$D$103:$E$152,2,FALSE),"")</f>
        <v/>
      </c>
      <c r="AA68" s="6"/>
      <c r="AB68" s="10"/>
      <c r="AC68" s="10"/>
      <c r="AD68" s="10" t="str">
        <f t="shared" si="83"/>
        <v/>
      </c>
      <c r="AE68" s="10" t="str">
        <f t="shared" si="84"/>
        <v/>
      </c>
      <c r="AF68" s="10" t="str">
        <f t="shared" si="85"/>
        <v/>
      </c>
      <c r="AG68" s="10"/>
      <c r="AH68" s="10" t="str">
        <f t="shared" si="86"/>
        <v/>
      </c>
      <c r="AI68" s="10" t="str">
        <f t="shared" si="87"/>
        <v/>
      </c>
      <c r="AJ68" s="10"/>
      <c r="AK68" s="6" t="str">
        <f>IF(AJ68&lt;&gt;"",VLOOKUP(AJ68,MLT_DataList!$D$103:$E$152,2,FALSE),"")</f>
        <v/>
      </c>
      <c r="AL68" s="6"/>
      <c r="AM68" s="10"/>
      <c r="AN68" s="10"/>
      <c r="AO68" s="10" t="str">
        <f t="shared" si="88"/>
        <v/>
      </c>
      <c r="AP68" s="10" t="str">
        <f t="shared" si="89"/>
        <v/>
      </c>
      <c r="AQ68" s="10" t="str">
        <f t="shared" si="90"/>
        <v/>
      </c>
      <c r="AR68" s="10"/>
      <c r="AS68" s="10" t="str">
        <f t="shared" si="91"/>
        <v/>
      </c>
      <c r="AT68" s="10" t="str">
        <f t="shared" si="92"/>
        <v/>
      </c>
      <c r="AU68" s="10"/>
      <c r="AV68" s="6" t="str">
        <f>IF(AU68&lt;&gt;"",VLOOKUP(AU68,MLT_DataList!$D$103:$E$152,2,FALSE),"")</f>
        <v/>
      </c>
      <c r="AW68" s="6"/>
      <c r="AX68" s="10"/>
      <c r="AY68" s="10"/>
      <c r="AZ68" s="10" t="str">
        <f t="shared" si="93"/>
        <v/>
      </c>
      <c r="BA68" s="10" t="str">
        <f t="shared" si="94"/>
        <v/>
      </c>
      <c r="BB68" s="10" t="str">
        <f t="shared" si="95"/>
        <v/>
      </c>
      <c r="BC68" s="10"/>
      <c r="BD68" s="10" t="str">
        <f t="shared" si="96"/>
        <v/>
      </c>
      <c r="BE68" s="10" t="str">
        <f t="shared" si="97"/>
        <v/>
      </c>
      <c r="BF68" s="10"/>
      <c r="BG68" s="6" t="str">
        <f>IF(BF68&lt;&gt;"",VLOOKUP(BF68,MLT_DataList!$D$103:$E$152,2,FALSE),"")</f>
        <v/>
      </c>
      <c r="BH68" s="6"/>
      <c r="BI68" s="10"/>
      <c r="BJ68" s="10"/>
      <c r="BK68" s="10" t="str">
        <f t="shared" si="98"/>
        <v/>
      </c>
      <c r="BL68" s="10" t="str">
        <f t="shared" si="99"/>
        <v/>
      </c>
      <c r="BM68" s="10" t="str">
        <f t="shared" si="100"/>
        <v/>
      </c>
      <c r="BN68" s="10"/>
      <c r="BO68" s="10" t="str">
        <f t="shared" si="101"/>
        <v/>
      </c>
      <c r="BP68" s="10" t="str">
        <f t="shared" si="102"/>
        <v/>
      </c>
      <c r="BQ68" s="10"/>
      <c r="BR68" s="6" t="str">
        <f>IF(BQ68&lt;&gt;"",VLOOKUP(BQ68,MLT_DataList!$D$103:$E$152,2,FALSE),"")</f>
        <v/>
      </c>
      <c r="BS68" s="6"/>
      <c r="BT68" s="10"/>
      <c r="BU68" s="10"/>
      <c r="BV68" s="10" t="str">
        <f t="shared" si="103"/>
        <v/>
      </c>
      <c r="BW68" s="10" t="str">
        <f t="shared" si="104"/>
        <v/>
      </c>
      <c r="BX68" s="10" t="str">
        <f t="shared" si="105"/>
        <v/>
      </c>
      <c r="BY68" s="10"/>
      <c r="BZ68" s="10" t="str">
        <f t="shared" si="106"/>
        <v/>
      </c>
      <c r="CA68" s="10" t="str">
        <f t="shared" si="107"/>
        <v/>
      </c>
      <c r="CB68" s="10"/>
      <c r="CC68" s="6" t="str">
        <f>IF(CB68&lt;&gt;"",VLOOKUP(CB68,MLT_DataList!$D$103:$E$152,2,FALSE),"")</f>
        <v/>
      </c>
    </row>
    <row r="69" spans="1:81" x14ac:dyDescent="0.15">
      <c r="A69" s="10">
        <v>68</v>
      </c>
      <c r="B69" s="10"/>
      <c r="C69" s="10"/>
      <c r="D69" s="10"/>
      <c r="E69" s="10" t="str">
        <f t="shared" si="72"/>
        <v/>
      </c>
      <c r="F69" s="10" t="str">
        <f t="shared" si="73"/>
        <v/>
      </c>
      <c r="G69" s="10" t="str">
        <f t="shared" si="74"/>
        <v/>
      </c>
      <c r="H69" s="10"/>
      <c r="I69" s="6" t="str">
        <f t="shared" si="75"/>
        <v/>
      </c>
      <c r="J69" s="10" t="str">
        <f t="shared" si="76"/>
        <v/>
      </c>
      <c r="K69" s="10"/>
      <c r="L69" s="10"/>
      <c r="M69" s="10"/>
      <c r="N69" s="10"/>
      <c r="O69" s="10" t="str">
        <f t="shared" si="77"/>
        <v/>
      </c>
      <c r="P69" s="10"/>
      <c r="Q69" s="10"/>
      <c r="R69" s="10"/>
      <c r="S69" s="10" t="str">
        <f t="shared" si="78"/>
        <v/>
      </c>
      <c r="T69" s="10" t="str">
        <f t="shared" si="79"/>
        <v/>
      </c>
      <c r="U69" s="10" t="str">
        <f t="shared" si="80"/>
        <v/>
      </c>
      <c r="V69" s="10"/>
      <c r="W69" s="10" t="str">
        <f t="shared" si="81"/>
        <v/>
      </c>
      <c r="X69" s="10" t="str">
        <f t="shared" si="82"/>
        <v/>
      </c>
      <c r="Y69" s="10"/>
      <c r="Z69" s="6" t="str">
        <f>IF(Y69&lt;&gt;"",VLOOKUP(Y69,MLT_DataList!$D$103:$E$152,2,FALSE),"")</f>
        <v/>
      </c>
      <c r="AA69" s="6"/>
      <c r="AB69" s="10"/>
      <c r="AC69" s="10"/>
      <c r="AD69" s="10" t="str">
        <f t="shared" si="83"/>
        <v/>
      </c>
      <c r="AE69" s="10" t="str">
        <f t="shared" si="84"/>
        <v/>
      </c>
      <c r="AF69" s="10" t="str">
        <f t="shared" si="85"/>
        <v/>
      </c>
      <c r="AG69" s="10"/>
      <c r="AH69" s="10" t="str">
        <f t="shared" si="86"/>
        <v/>
      </c>
      <c r="AI69" s="10" t="str">
        <f t="shared" si="87"/>
        <v/>
      </c>
      <c r="AJ69" s="10"/>
      <c r="AK69" s="6" t="str">
        <f>IF(AJ69&lt;&gt;"",VLOOKUP(AJ69,MLT_DataList!$D$103:$E$152,2,FALSE),"")</f>
        <v/>
      </c>
      <c r="AL69" s="6"/>
      <c r="AM69" s="10"/>
      <c r="AN69" s="10"/>
      <c r="AO69" s="10" t="str">
        <f t="shared" si="88"/>
        <v/>
      </c>
      <c r="AP69" s="10" t="str">
        <f t="shared" si="89"/>
        <v/>
      </c>
      <c r="AQ69" s="10" t="str">
        <f t="shared" si="90"/>
        <v/>
      </c>
      <c r="AR69" s="10"/>
      <c r="AS69" s="10" t="str">
        <f t="shared" si="91"/>
        <v/>
      </c>
      <c r="AT69" s="10" t="str">
        <f t="shared" si="92"/>
        <v/>
      </c>
      <c r="AU69" s="10"/>
      <c r="AV69" s="6" t="str">
        <f>IF(AU69&lt;&gt;"",VLOOKUP(AU69,MLT_DataList!$D$103:$E$152,2,FALSE),"")</f>
        <v/>
      </c>
      <c r="AW69" s="6"/>
      <c r="AX69" s="10"/>
      <c r="AY69" s="10"/>
      <c r="AZ69" s="10" t="str">
        <f t="shared" si="93"/>
        <v/>
      </c>
      <c r="BA69" s="10" t="str">
        <f t="shared" si="94"/>
        <v/>
      </c>
      <c r="BB69" s="10" t="str">
        <f t="shared" si="95"/>
        <v/>
      </c>
      <c r="BC69" s="10"/>
      <c r="BD69" s="10" t="str">
        <f t="shared" si="96"/>
        <v/>
      </c>
      <c r="BE69" s="10" t="str">
        <f t="shared" si="97"/>
        <v/>
      </c>
      <c r="BF69" s="10"/>
      <c r="BG69" s="6" t="str">
        <f>IF(BF69&lt;&gt;"",VLOOKUP(BF69,MLT_DataList!$D$103:$E$152,2,FALSE),"")</f>
        <v/>
      </c>
      <c r="BH69" s="6"/>
      <c r="BI69" s="10"/>
      <c r="BJ69" s="10"/>
      <c r="BK69" s="10" t="str">
        <f t="shared" si="98"/>
        <v/>
      </c>
      <c r="BL69" s="10" t="str">
        <f t="shared" si="99"/>
        <v/>
      </c>
      <c r="BM69" s="10" t="str">
        <f t="shared" si="100"/>
        <v/>
      </c>
      <c r="BN69" s="10"/>
      <c r="BO69" s="10" t="str">
        <f t="shared" si="101"/>
        <v/>
      </c>
      <c r="BP69" s="10" t="str">
        <f t="shared" si="102"/>
        <v/>
      </c>
      <c r="BQ69" s="10"/>
      <c r="BR69" s="6" t="str">
        <f>IF(BQ69&lt;&gt;"",VLOOKUP(BQ69,MLT_DataList!$D$103:$E$152,2,FALSE),"")</f>
        <v/>
      </c>
      <c r="BS69" s="6"/>
      <c r="BT69" s="10"/>
      <c r="BU69" s="10"/>
      <c r="BV69" s="10" t="str">
        <f t="shared" si="103"/>
        <v/>
      </c>
      <c r="BW69" s="10" t="str">
        <f t="shared" si="104"/>
        <v/>
      </c>
      <c r="BX69" s="10" t="str">
        <f t="shared" si="105"/>
        <v/>
      </c>
      <c r="BY69" s="10"/>
      <c r="BZ69" s="10" t="str">
        <f t="shared" si="106"/>
        <v/>
      </c>
      <c r="CA69" s="10" t="str">
        <f t="shared" si="107"/>
        <v/>
      </c>
      <c r="CB69" s="10"/>
      <c r="CC69" s="6" t="str">
        <f>IF(CB69&lt;&gt;"",VLOOKUP(CB69,MLT_DataList!$D$103:$E$152,2,FALSE),"")</f>
        <v/>
      </c>
    </row>
    <row r="70" spans="1:81" x14ac:dyDescent="0.15">
      <c r="A70" s="10">
        <v>69</v>
      </c>
      <c r="B70" s="10"/>
      <c r="C70" s="10"/>
      <c r="D70" s="10"/>
      <c r="E70" s="10" t="str">
        <f t="shared" si="72"/>
        <v/>
      </c>
      <c r="F70" s="10" t="str">
        <f t="shared" si="73"/>
        <v/>
      </c>
      <c r="G70" s="10" t="str">
        <f t="shared" si="74"/>
        <v/>
      </c>
      <c r="H70" s="10"/>
      <c r="I70" s="6" t="str">
        <f t="shared" si="75"/>
        <v/>
      </c>
      <c r="J70" s="10" t="str">
        <f t="shared" si="76"/>
        <v/>
      </c>
      <c r="K70" s="10"/>
      <c r="L70" s="10"/>
      <c r="M70" s="10"/>
      <c r="N70" s="10"/>
      <c r="O70" s="10" t="str">
        <f t="shared" si="77"/>
        <v/>
      </c>
      <c r="P70" s="10"/>
      <c r="Q70" s="10"/>
      <c r="R70" s="10"/>
      <c r="S70" s="10" t="str">
        <f t="shared" si="78"/>
        <v/>
      </c>
      <c r="T70" s="10" t="str">
        <f t="shared" si="79"/>
        <v/>
      </c>
      <c r="U70" s="10" t="str">
        <f t="shared" si="80"/>
        <v/>
      </c>
      <c r="V70" s="10"/>
      <c r="W70" s="10" t="str">
        <f t="shared" si="81"/>
        <v/>
      </c>
      <c r="X70" s="10" t="str">
        <f t="shared" si="82"/>
        <v/>
      </c>
      <c r="Y70" s="10"/>
      <c r="Z70" s="6" t="str">
        <f>IF(Y70&lt;&gt;"",VLOOKUP(Y70,MLT_DataList!$D$103:$E$152,2,FALSE),"")</f>
        <v/>
      </c>
      <c r="AA70" s="6"/>
      <c r="AB70" s="10"/>
      <c r="AC70" s="10"/>
      <c r="AD70" s="10" t="str">
        <f t="shared" si="83"/>
        <v/>
      </c>
      <c r="AE70" s="10" t="str">
        <f t="shared" si="84"/>
        <v/>
      </c>
      <c r="AF70" s="10" t="str">
        <f t="shared" si="85"/>
        <v/>
      </c>
      <c r="AG70" s="10"/>
      <c r="AH70" s="10" t="str">
        <f t="shared" si="86"/>
        <v/>
      </c>
      <c r="AI70" s="10" t="str">
        <f t="shared" si="87"/>
        <v/>
      </c>
      <c r="AJ70" s="10"/>
      <c r="AK70" s="6" t="str">
        <f>IF(AJ70&lt;&gt;"",VLOOKUP(AJ70,MLT_DataList!$D$103:$E$152,2,FALSE),"")</f>
        <v/>
      </c>
      <c r="AL70" s="6"/>
      <c r="AM70" s="10"/>
      <c r="AN70" s="10"/>
      <c r="AO70" s="10" t="str">
        <f t="shared" si="88"/>
        <v/>
      </c>
      <c r="AP70" s="10" t="str">
        <f t="shared" si="89"/>
        <v/>
      </c>
      <c r="AQ70" s="10" t="str">
        <f t="shared" si="90"/>
        <v/>
      </c>
      <c r="AR70" s="10"/>
      <c r="AS70" s="10" t="str">
        <f t="shared" si="91"/>
        <v/>
      </c>
      <c r="AT70" s="10" t="str">
        <f t="shared" si="92"/>
        <v/>
      </c>
      <c r="AU70" s="10"/>
      <c r="AV70" s="6" t="str">
        <f>IF(AU70&lt;&gt;"",VLOOKUP(AU70,MLT_DataList!$D$103:$E$152,2,FALSE),"")</f>
        <v/>
      </c>
      <c r="AW70" s="6"/>
      <c r="AX70" s="10"/>
      <c r="AY70" s="10"/>
      <c r="AZ70" s="10" t="str">
        <f t="shared" si="93"/>
        <v/>
      </c>
      <c r="BA70" s="10" t="str">
        <f t="shared" si="94"/>
        <v/>
      </c>
      <c r="BB70" s="10" t="str">
        <f t="shared" si="95"/>
        <v/>
      </c>
      <c r="BC70" s="10"/>
      <c r="BD70" s="10" t="str">
        <f t="shared" si="96"/>
        <v/>
      </c>
      <c r="BE70" s="10" t="str">
        <f t="shared" si="97"/>
        <v/>
      </c>
      <c r="BF70" s="10"/>
      <c r="BG70" s="6" t="str">
        <f>IF(BF70&lt;&gt;"",VLOOKUP(BF70,MLT_DataList!$D$103:$E$152,2,FALSE),"")</f>
        <v/>
      </c>
      <c r="BH70" s="6"/>
      <c r="BI70" s="10"/>
      <c r="BJ70" s="10"/>
      <c r="BK70" s="10" t="str">
        <f t="shared" si="98"/>
        <v/>
      </c>
      <c r="BL70" s="10" t="str">
        <f t="shared" si="99"/>
        <v/>
      </c>
      <c r="BM70" s="10" t="str">
        <f t="shared" si="100"/>
        <v/>
      </c>
      <c r="BN70" s="10"/>
      <c r="BO70" s="10" t="str">
        <f t="shared" si="101"/>
        <v/>
      </c>
      <c r="BP70" s="10" t="str">
        <f t="shared" si="102"/>
        <v/>
      </c>
      <c r="BQ70" s="10"/>
      <c r="BR70" s="6" t="str">
        <f>IF(BQ70&lt;&gt;"",VLOOKUP(BQ70,MLT_DataList!$D$103:$E$152,2,FALSE),"")</f>
        <v/>
      </c>
      <c r="BS70" s="6"/>
      <c r="BT70" s="10"/>
      <c r="BU70" s="10"/>
      <c r="BV70" s="10" t="str">
        <f t="shared" si="103"/>
        <v/>
      </c>
      <c r="BW70" s="10" t="str">
        <f t="shared" si="104"/>
        <v/>
      </c>
      <c r="BX70" s="10" t="str">
        <f t="shared" si="105"/>
        <v/>
      </c>
      <c r="BY70" s="10"/>
      <c r="BZ70" s="10" t="str">
        <f t="shared" si="106"/>
        <v/>
      </c>
      <c r="CA70" s="10" t="str">
        <f t="shared" si="107"/>
        <v/>
      </c>
      <c r="CB70" s="10"/>
      <c r="CC70" s="6" t="str">
        <f>IF(CB70&lt;&gt;"",VLOOKUP(CB70,MLT_DataList!$D$103:$E$152,2,FALSE),"")</f>
        <v/>
      </c>
    </row>
    <row r="71" spans="1:81" x14ac:dyDescent="0.15">
      <c r="A71" s="10">
        <v>70</v>
      </c>
      <c r="B71" s="10"/>
      <c r="C71" s="10"/>
      <c r="D71" s="10"/>
      <c r="E71" s="10" t="str">
        <f t="shared" si="72"/>
        <v/>
      </c>
      <c r="F71" s="10" t="str">
        <f t="shared" si="73"/>
        <v/>
      </c>
      <c r="G71" s="10" t="str">
        <f t="shared" si="74"/>
        <v/>
      </c>
      <c r="H71" s="10"/>
      <c r="I71" s="6" t="str">
        <f t="shared" si="75"/>
        <v/>
      </c>
      <c r="J71" s="10" t="str">
        <f t="shared" si="76"/>
        <v/>
      </c>
      <c r="K71" s="10"/>
      <c r="L71" s="10"/>
      <c r="M71" s="10"/>
      <c r="N71" s="10"/>
      <c r="O71" s="10" t="str">
        <f t="shared" si="77"/>
        <v/>
      </c>
      <c r="P71" s="10"/>
      <c r="Q71" s="10"/>
      <c r="R71" s="10"/>
      <c r="S71" s="10" t="str">
        <f t="shared" si="78"/>
        <v/>
      </c>
      <c r="T71" s="10" t="str">
        <f t="shared" si="79"/>
        <v/>
      </c>
      <c r="U71" s="10" t="str">
        <f t="shared" si="80"/>
        <v/>
      </c>
      <c r="V71" s="10"/>
      <c r="W71" s="10" t="str">
        <f t="shared" si="81"/>
        <v/>
      </c>
      <c r="X71" s="10" t="str">
        <f t="shared" si="82"/>
        <v/>
      </c>
      <c r="Y71" s="10"/>
      <c r="Z71" s="6" t="str">
        <f>IF(Y71&lt;&gt;"",VLOOKUP(Y71,MLT_DataList!$D$103:$E$152,2,FALSE),"")</f>
        <v/>
      </c>
      <c r="AA71" s="6"/>
      <c r="AB71" s="10"/>
      <c r="AC71" s="10"/>
      <c r="AD71" s="10" t="str">
        <f t="shared" si="83"/>
        <v/>
      </c>
      <c r="AE71" s="10" t="str">
        <f t="shared" si="84"/>
        <v/>
      </c>
      <c r="AF71" s="10" t="str">
        <f t="shared" si="85"/>
        <v/>
      </c>
      <c r="AG71" s="10"/>
      <c r="AH71" s="10" t="str">
        <f t="shared" si="86"/>
        <v/>
      </c>
      <c r="AI71" s="10" t="str">
        <f t="shared" si="87"/>
        <v/>
      </c>
      <c r="AJ71" s="10"/>
      <c r="AK71" s="6" t="str">
        <f>IF(AJ71&lt;&gt;"",VLOOKUP(AJ71,MLT_DataList!$D$103:$E$152,2,FALSE),"")</f>
        <v/>
      </c>
      <c r="AL71" s="6"/>
      <c r="AM71" s="10"/>
      <c r="AN71" s="10"/>
      <c r="AO71" s="10" t="str">
        <f t="shared" si="88"/>
        <v/>
      </c>
      <c r="AP71" s="10" t="str">
        <f t="shared" si="89"/>
        <v/>
      </c>
      <c r="AQ71" s="10" t="str">
        <f t="shared" si="90"/>
        <v/>
      </c>
      <c r="AR71" s="10"/>
      <c r="AS71" s="10" t="str">
        <f t="shared" si="91"/>
        <v/>
      </c>
      <c r="AT71" s="10" t="str">
        <f t="shared" si="92"/>
        <v/>
      </c>
      <c r="AU71" s="10"/>
      <c r="AV71" s="6" t="str">
        <f>IF(AU71&lt;&gt;"",VLOOKUP(AU71,MLT_DataList!$D$103:$E$152,2,FALSE),"")</f>
        <v/>
      </c>
      <c r="AW71" s="6"/>
      <c r="AX71" s="10"/>
      <c r="AY71" s="10"/>
      <c r="AZ71" s="10" t="str">
        <f t="shared" si="93"/>
        <v/>
      </c>
      <c r="BA71" s="10" t="str">
        <f t="shared" si="94"/>
        <v/>
      </c>
      <c r="BB71" s="10" t="str">
        <f t="shared" si="95"/>
        <v/>
      </c>
      <c r="BC71" s="10"/>
      <c r="BD71" s="10" t="str">
        <f t="shared" si="96"/>
        <v/>
      </c>
      <c r="BE71" s="10" t="str">
        <f t="shared" si="97"/>
        <v/>
      </c>
      <c r="BF71" s="10"/>
      <c r="BG71" s="6" t="str">
        <f>IF(BF71&lt;&gt;"",VLOOKUP(BF71,MLT_DataList!$D$103:$E$152,2,FALSE),"")</f>
        <v/>
      </c>
      <c r="BH71" s="6"/>
      <c r="BI71" s="10"/>
      <c r="BJ71" s="10"/>
      <c r="BK71" s="10" t="str">
        <f t="shared" si="98"/>
        <v/>
      </c>
      <c r="BL71" s="10" t="str">
        <f t="shared" si="99"/>
        <v/>
      </c>
      <c r="BM71" s="10" t="str">
        <f t="shared" si="100"/>
        <v/>
      </c>
      <c r="BN71" s="10"/>
      <c r="BO71" s="10" t="str">
        <f t="shared" si="101"/>
        <v/>
      </c>
      <c r="BP71" s="10" t="str">
        <f t="shared" si="102"/>
        <v/>
      </c>
      <c r="BQ71" s="10"/>
      <c r="BR71" s="6" t="str">
        <f>IF(BQ71&lt;&gt;"",VLOOKUP(BQ71,MLT_DataList!$D$103:$E$152,2,FALSE),"")</f>
        <v/>
      </c>
      <c r="BS71" s="6"/>
      <c r="BT71" s="10"/>
      <c r="BU71" s="10"/>
      <c r="BV71" s="10" t="str">
        <f t="shared" si="103"/>
        <v/>
      </c>
      <c r="BW71" s="10" t="str">
        <f t="shared" si="104"/>
        <v/>
      </c>
      <c r="BX71" s="10" t="str">
        <f t="shared" si="105"/>
        <v/>
      </c>
      <c r="BY71" s="10"/>
      <c r="BZ71" s="10" t="str">
        <f t="shared" si="106"/>
        <v/>
      </c>
      <c r="CA71" s="10" t="str">
        <f t="shared" si="107"/>
        <v/>
      </c>
      <c r="CB71" s="10"/>
      <c r="CC71" s="6" t="str">
        <f>IF(CB71&lt;&gt;"",VLOOKUP(CB71,MLT_DataList!$D$103:$E$152,2,FALSE),"")</f>
        <v/>
      </c>
    </row>
    <row r="72" spans="1:81" x14ac:dyDescent="0.15">
      <c r="A72" s="10">
        <v>71</v>
      </c>
      <c r="B72" s="10"/>
      <c r="C72" s="10"/>
      <c r="D72" s="10"/>
      <c r="E72" s="10" t="str">
        <f t="shared" si="72"/>
        <v/>
      </c>
      <c r="F72" s="10" t="str">
        <f t="shared" si="73"/>
        <v/>
      </c>
      <c r="G72" s="10" t="str">
        <f t="shared" si="74"/>
        <v/>
      </c>
      <c r="H72" s="10"/>
      <c r="I72" s="6" t="str">
        <f t="shared" si="75"/>
        <v/>
      </c>
      <c r="J72" s="10" t="str">
        <f t="shared" si="76"/>
        <v/>
      </c>
      <c r="K72" s="10"/>
      <c r="L72" s="10"/>
      <c r="M72" s="10"/>
      <c r="N72" s="10"/>
      <c r="O72" s="10" t="str">
        <f t="shared" si="77"/>
        <v/>
      </c>
      <c r="P72" s="10"/>
      <c r="Q72" s="10"/>
      <c r="R72" s="10"/>
      <c r="S72" s="10" t="str">
        <f t="shared" si="78"/>
        <v/>
      </c>
      <c r="T72" s="10" t="str">
        <f t="shared" si="79"/>
        <v/>
      </c>
      <c r="U72" s="10" t="str">
        <f t="shared" si="80"/>
        <v/>
      </c>
      <c r="V72" s="10"/>
      <c r="W72" s="10" t="str">
        <f t="shared" si="81"/>
        <v/>
      </c>
      <c r="X72" s="10" t="str">
        <f t="shared" si="82"/>
        <v/>
      </c>
      <c r="Y72" s="10"/>
      <c r="Z72" s="6" t="str">
        <f>IF(Y72&lt;&gt;"",VLOOKUP(Y72,MLT_DataList!$D$103:$E$152,2,FALSE),"")</f>
        <v/>
      </c>
      <c r="AA72" s="6"/>
      <c r="AB72" s="10"/>
      <c r="AC72" s="10"/>
      <c r="AD72" s="10" t="str">
        <f t="shared" si="83"/>
        <v/>
      </c>
      <c r="AE72" s="10" t="str">
        <f t="shared" si="84"/>
        <v/>
      </c>
      <c r="AF72" s="10" t="str">
        <f t="shared" si="85"/>
        <v/>
      </c>
      <c r="AG72" s="10"/>
      <c r="AH72" s="10" t="str">
        <f t="shared" si="86"/>
        <v/>
      </c>
      <c r="AI72" s="10" t="str">
        <f t="shared" si="87"/>
        <v/>
      </c>
      <c r="AJ72" s="10"/>
      <c r="AK72" s="6" t="str">
        <f>IF(AJ72&lt;&gt;"",VLOOKUP(AJ72,MLT_DataList!$D$103:$E$152,2,FALSE),"")</f>
        <v/>
      </c>
      <c r="AL72" s="6"/>
      <c r="AM72" s="10"/>
      <c r="AN72" s="10"/>
      <c r="AO72" s="10" t="str">
        <f t="shared" si="88"/>
        <v/>
      </c>
      <c r="AP72" s="10" t="str">
        <f t="shared" si="89"/>
        <v/>
      </c>
      <c r="AQ72" s="10" t="str">
        <f t="shared" si="90"/>
        <v/>
      </c>
      <c r="AR72" s="10"/>
      <c r="AS72" s="10" t="str">
        <f t="shared" si="91"/>
        <v/>
      </c>
      <c r="AT72" s="10" t="str">
        <f t="shared" si="92"/>
        <v/>
      </c>
      <c r="AU72" s="10"/>
      <c r="AV72" s="6" t="str">
        <f>IF(AU72&lt;&gt;"",VLOOKUP(AU72,MLT_DataList!$D$103:$E$152,2,FALSE),"")</f>
        <v/>
      </c>
      <c r="AW72" s="6"/>
      <c r="AX72" s="10"/>
      <c r="AY72" s="10"/>
      <c r="AZ72" s="10" t="str">
        <f t="shared" si="93"/>
        <v/>
      </c>
      <c r="BA72" s="10" t="str">
        <f t="shared" si="94"/>
        <v/>
      </c>
      <c r="BB72" s="10" t="str">
        <f t="shared" si="95"/>
        <v/>
      </c>
      <c r="BC72" s="10"/>
      <c r="BD72" s="10" t="str">
        <f t="shared" si="96"/>
        <v/>
      </c>
      <c r="BE72" s="10" t="str">
        <f t="shared" si="97"/>
        <v/>
      </c>
      <c r="BF72" s="10"/>
      <c r="BG72" s="6" t="str">
        <f>IF(BF72&lt;&gt;"",VLOOKUP(BF72,MLT_DataList!$D$103:$E$152,2,FALSE),"")</f>
        <v/>
      </c>
      <c r="BH72" s="6"/>
      <c r="BI72" s="10"/>
      <c r="BJ72" s="10"/>
      <c r="BK72" s="10" t="str">
        <f t="shared" si="98"/>
        <v/>
      </c>
      <c r="BL72" s="10" t="str">
        <f t="shared" si="99"/>
        <v/>
      </c>
      <c r="BM72" s="10" t="str">
        <f t="shared" si="100"/>
        <v/>
      </c>
      <c r="BN72" s="10"/>
      <c r="BO72" s="10" t="str">
        <f t="shared" si="101"/>
        <v/>
      </c>
      <c r="BP72" s="10" t="str">
        <f t="shared" si="102"/>
        <v/>
      </c>
      <c r="BQ72" s="10"/>
      <c r="BR72" s="6" t="str">
        <f>IF(BQ72&lt;&gt;"",VLOOKUP(BQ72,MLT_DataList!$D$103:$E$152,2,FALSE),"")</f>
        <v/>
      </c>
      <c r="BS72" s="6"/>
      <c r="BT72" s="10"/>
      <c r="BU72" s="10"/>
      <c r="BV72" s="10" t="str">
        <f t="shared" si="103"/>
        <v/>
      </c>
      <c r="BW72" s="10" t="str">
        <f t="shared" si="104"/>
        <v/>
      </c>
      <c r="BX72" s="10" t="str">
        <f t="shared" si="105"/>
        <v/>
      </c>
      <c r="BY72" s="10"/>
      <c r="BZ72" s="10" t="str">
        <f t="shared" si="106"/>
        <v/>
      </c>
      <c r="CA72" s="10" t="str">
        <f t="shared" si="107"/>
        <v/>
      </c>
      <c r="CB72" s="10"/>
      <c r="CC72" s="6" t="str">
        <f>IF(CB72&lt;&gt;"",VLOOKUP(CB72,MLT_DataList!$D$103:$E$152,2,FALSE),"")</f>
        <v/>
      </c>
    </row>
    <row r="73" spans="1:81" x14ac:dyDescent="0.15">
      <c r="A73" s="10">
        <v>72</v>
      </c>
      <c r="B73" s="10"/>
      <c r="C73" s="10"/>
      <c r="D73" s="10"/>
      <c r="E73" s="10" t="str">
        <f t="shared" si="72"/>
        <v/>
      </c>
      <c r="F73" s="10" t="str">
        <f t="shared" si="73"/>
        <v/>
      </c>
      <c r="G73" s="10" t="str">
        <f t="shared" si="74"/>
        <v/>
      </c>
      <c r="H73" s="10"/>
      <c r="I73" s="6" t="str">
        <f t="shared" si="75"/>
        <v/>
      </c>
      <c r="J73" s="10" t="str">
        <f t="shared" si="76"/>
        <v/>
      </c>
      <c r="K73" s="10"/>
      <c r="L73" s="10"/>
      <c r="M73" s="10"/>
      <c r="N73" s="10"/>
      <c r="O73" s="10" t="str">
        <f t="shared" si="77"/>
        <v/>
      </c>
      <c r="P73" s="10"/>
      <c r="Q73" s="10"/>
      <c r="R73" s="10"/>
      <c r="S73" s="10" t="str">
        <f t="shared" si="78"/>
        <v/>
      </c>
      <c r="T73" s="10" t="str">
        <f t="shared" si="79"/>
        <v/>
      </c>
      <c r="U73" s="10" t="str">
        <f t="shared" si="80"/>
        <v/>
      </c>
      <c r="V73" s="10"/>
      <c r="W73" s="10" t="str">
        <f t="shared" si="81"/>
        <v/>
      </c>
      <c r="X73" s="10" t="str">
        <f t="shared" si="82"/>
        <v/>
      </c>
      <c r="Y73" s="10"/>
      <c r="Z73" s="6" t="str">
        <f>IF(Y73&lt;&gt;"",VLOOKUP(Y73,MLT_DataList!$D$103:$E$152,2,FALSE),"")</f>
        <v/>
      </c>
      <c r="AA73" s="6"/>
      <c r="AB73" s="10"/>
      <c r="AC73" s="10"/>
      <c r="AD73" s="10" t="str">
        <f t="shared" si="83"/>
        <v/>
      </c>
      <c r="AE73" s="10" t="str">
        <f t="shared" si="84"/>
        <v/>
      </c>
      <c r="AF73" s="10" t="str">
        <f t="shared" si="85"/>
        <v/>
      </c>
      <c r="AG73" s="10"/>
      <c r="AH73" s="10" t="str">
        <f t="shared" si="86"/>
        <v/>
      </c>
      <c r="AI73" s="10" t="str">
        <f t="shared" si="87"/>
        <v/>
      </c>
      <c r="AJ73" s="10"/>
      <c r="AK73" s="6" t="str">
        <f>IF(AJ73&lt;&gt;"",VLOOKUP(AJ73,MLT_DataList!$D$103:$E$152,2,FALSE),"")</f>
        <v/>
      </c>
      <c r="AL73" s="6"/>
      <c r="AM73" s="10"/>
      <c r="AN73" s="10"/>
      <c r="AO73" s="10" t="str">
        <f t="shared" si="88"/>
        <v/>
      </c>
      <c r="AP73" s="10" t="str">
        <f t="shared" si="89"/>
        <v/>
      </c>
      <c r="AQ73" s="10" t="str">
        <f t="shared" si="90"/>
        <v/>
      </c>
      <c r="AR73" s="10"/>
      <c r="AS73" s="10" t="str">
        <f t="shared" si="91"/>
        <v/>
      </c>
      <c r="AT73" s="10" t="str">
        <f t="shared" si="92"/>
        <v/>
      </c>
      <c r="AU73" s="10"/>
      <c r="AV73" s="6" t="str">
        <f>IF(AU73&lt;&gt;"",VLOOKUP(AU73,MLT_DataList!$D$103:$E$152,2,FALSE),"")</f>
        <v/>
      </c>
      <c r="AW73" s="6"/>
      <c r="AX73" s="10"/>
      <c r="AY73" s="10"/>
      <c r="AZ73" s="10" t="str">
        <f t="shared" si="93"/>
        <v/>
      </c>
      <c r="BA73" s="10" t="str">
        <f t="shared" si="94"/>
        <v/>
      </c>
      <c r="BB73" s="10" t="str">
        <f t="shared" si="95"/>
        <v/>
      </c>
      <c r="BC73" s="10"/>
      <c r="BD73" s="10" t="str">
        <f t="shared" si="96"/>
        <v/>
      </c>
      <c r="BE73" s="10" t="str">
        <f t="shared" si="97"/>
        <v/>
      </c>
      <c r="BF73" s="10"/>
      <c r="BG73" s="6" t="str">
        <f>IF(BF73&lt;&gt;"",VLOOKUP(BF73,MLT_DataList!$D$103:$E$152,2,FALSE),"")</f>
        <v/>
      </c>
      <c r="BH73" s="6"/>
      <c r="BI73" s="10"/>
      <c r="BJ73" s="10"/>
      <c r="BK73" s="10" t="str">
        <f t="shared" si="98"/>
        <v/>
      </c>
      <c r="BL73" s="10" t="str">
        <f t="shared" si="99"/>
        <v/>
      </c>
      <c r="BM73" s="10" t="str">
        <f t="shared" si="100"/>
        <v/>
      </c>
      <c r="BN73" s="10"/>
      <c r="BO73" s="10" t="str">
        <f t="shared" si="101"/>
        <v/>
      </c>
      <c r="BP73" s="10" t="str">
        <f t="shared" si="102"/>
        <v/>
      </c>
      <c r="BQ73" s="10"/>
      <c r="BR73" s="6" t="str">
        <f>IF(BQ73&lt;&gt;"",VLOOKUP(BQ73,MLT_DataList!$D$103:$E$152,2,FALSE),"")</f>
        <v/>
      </c>
      <c r="BS73" s="6"/>
      <c r="BT73" s="10"/>
      <c r="BU73" s="10"/>
      <c r="BV73" s="10" t="str">
        <f t="shared" si="103"/>
        <v/>
      </c>
      <c r="BW73" s="10" t="str">
        <f t="shared" si="104"/>
        <v/>
      </c>
      <c r="BX73" s="10" t="str">
        <f t="shared" si="105"/>
        <v/>
      </c>
      <c r="BY73" s="10"/>
      <c r="BZ73" s="10" t="str">
        <f t="shared" si="106"/>
        <v/>
      </c>
      <c r="CA73" s="10" t="str">
        <f t="shared" si="107"/>
        <v/>
      </c>
      <c r="CB73" s="10"/>
      <c r="CC73" s="6" t="str">
        <f>IF(CB73&lt;&gt;"",VLOOKUP(CB73,MLT_DataList!$D$103:$E$152,2,FALSE),"")</f>
        <v/>
      </c>
    </row>
    <row r="74" spans="1:81" x14ac:dyDescent="0.15">
      <c r="A74" s="10">
        <v>73</v>
      </c>
      <c r="B74" s="10"/>
      <c r="C74" s="10"/>
      <c r="D74" s="10"/>
      <c r="E74" s="10" t="str">
        <f t="shared" si="72"/>
        <v/>
      </c>
      <c r="F74" s="10" t="str">
        <f t="shared" si="73"/>
        <v/>
      </c>
      <c r="G74" s="10" t="str">
        <f t="shared" si="74"/>
        <v/>
      </c>
      <c r="H74" s="10"/>
      <c r="I74" s="6" t="str">
        <f t="shared" si="75"/>
        <v/>
      </c>
      <c r="J74" s="10" t="str">
        <f t="shared" si="76"/>
        <v/>
      </c>
      <c r="K74" s="10"/>
      <c r="L74" s="10"/>
      <c r="M74" s="10"/>
      <c r="N74" s="10"/>
      <c r="O74" s="10" t="str">
        <f t="shared" si="77"/>
        <v/>
      </c>
      <c r="P74" s="10"/>
      <c r="Q74" s="10"/>
      <c r="R74" s="10"/>
      <c r="S74" s="10" t="str">
        <f t="shared" si="78"/>
        <v/>
      </c>
      <c r="T74" s="10" t="str">
        <f t="shared" si="79"/>
        <v/>
      </c>
      <c r="U74" s="10" t="str">
        <f t="shared" si="80"/>
        <v/>
      </c>
      <c r="V74" s="10"/>
      <c r="W74" s="10" t="str">
        <f t="shared" si="81"/>
        <v/>
      </c>
      <c r="X74" s="10" t="str">
        <f t="shared" si="82"/>
        <v/>
      </c>
      <c r="Y74" s="10"/>
      <c r="Z74" s="6" t="str">
        <f>IF(Y74&lt;&gt;"",VLOOKUP(Y74,MLT_DataList!$D$103:$E$152,2,FALSE),"")</f>
        <v/>
      </c>
      <c r="AA74" s="6"/>
      <c r="AB74" s="10"/>
      <c r="AC74" s="10"/>
      <c r="AD74" s="10" t="str">
        <f t="shared" si="83"/>
        <v/>
      </c>
      <c r="AE74" s="10" t="str">
        <f t="shared" si="84"/>
        <v/>
      </c>
      <c r="AF74" s="10" t="str">
        <f t="shared" si="85"/>
        <v/>
      </c>
      <c r="AG74" s="10"/>
      <c r="AH74" s="10" t="str">
        <f t="shared" si="86"/>
        <v/>
      </c>
      <c r="AI74" s="10" t="str">
        <f t="shared" si="87"/>
        <v/>
      </c>
      <c r="AJ74" s="10"/>
      <c r="AK74" s="6" t="str">
        <f>IF(AJ74&lt;&gt;"",VLOOKUP(AJ74,MLT_DataList!$D$103:$E$152,2,FALSE),"")</f>
        <v/>
      </c>
      <c r="AL74" s="6"/>
      <c r="AM74" s="10"/>
      <c r="AN74" s="10"/>
      <c r="AO74" s="10" t="str">
        <f t="shared" si="88"/>
        <v/>
      </c>
      <c r="AP74" s="10" t="str">
        <f t="shared" si="89"/>
        <v/>
      </c>
      <c r="AQ74" s="10" t="str">
        <f t="shared" si="90"/>
        <v/>
      </c>
      <c r="AR74" s="10"/>
      <c r="AS74" s="10" t="str">
        <f t="shared" si="91"/>
        <v/>
      </c>
      <c r="AT74" s="10" t="str">
        <f t="shared" si="92"/>
        <v/>
      </c>
      <c r="AU74" s="10"/>
      <c r="AV74" s="6" t="str">
        <f>IF(AU74&lt;&gt;"",VLOOKUP(AU74,MLT_DataList!$D$103:$E$152,2,FALSE),"")</f>
        <v/>
      </c>
      <c r="AW74" s="6"/>
      <c r="AX74" s="10"/>
      <c r="AY74" s="10"/>
      <c r="AZ74" s="10" t="str">
        <f t="shared" si="93"/>
        <v/>
      </c>
      <c r="BA74" s="10" t="str">
        <f t="shared" si="94"/>
        <v/>
      </c>
      <c r="BB74" s="10" t="str">
        <f t="shared" si="95"/>
        <v/>
      </c>
      <c r="BC74" s="10"/>
      <c r="BD74" s="10" t="str">
        <f t="shared" si="96"/>
        <v/>
      </c>
      <c r="BE74" s="10" t="str">
        <f t="shared" si="97"/>
        <v/>
      </c>
      <c r="BF74" s="10"/>
      <c r="BG74" s="6" t="str">
        <f>IF(BF74&lt;&gt;"",VLOOKUP(BF74,MLT_DataList!$D$103:$E$152,2,FALSE),"")</f>
        <v/>
      </c>
      <c r="BH74" s="6"/>
      <c r="BI74" s="10"/>
      <c r="BJ74" s="10"/>
      <c r="BK74" s="10" t="str">
        <f t="shared" si="98"/>
        <v/>
      </c>
      <c r="BL74" s="10" t="str">
        <f t="shared" si="99"/>
        <v/>
      </c>
      <c r="BM74" s="10" t="str">
        <f t="shared" si="100"/>
        <v/>
      </c>
      <c r="BN74" s="10"/>
      <c r="BO74" s="10" t="str">
        <f t="shared" si="101"/>
        <v/>
      </c>
      <c r="BP74" s="10" t="str">
        <f t="shared" si="102"/>
        <v/>
      </c>
      <c r="BQ74" s="10"/>
      <c r="BR74" s="6" t="str">
        <f>IF(BQ74&lt;&gt;"",VLOOKUP(BQ74,MLT_DataList!$D$103:$E$152,2,FALSE),"")</f>
        <v/>
      </c>
      <c r="BS74" s="6"/>
      <c r="BT74" s="10"/>
      <c r="BU74" s="10"/>
      <c r="BV74" s="10" t="str">
        <f t="shared" si="103"/>
        <v/>
      </c>
      <c r="BW74" s="10" t="str">
        <f t="shared" si="104"/>
        <v/>
      </c>
      <c r="BX74" s="10" t="str">
        <f t="shared" si="105"/>
        <v/>
      </c>
      <c r="BY74" s="10"/>
      <c r="BZ74" s="10" t="str">
        <f t="shared" si="106"/>
        <v/>
      </c>
      <c r="CA74" s="10" t="str">
        <f t="shared" si="107"/>
        <v/>
      </c>
      <c r="CB74" s="10"/>
      <c r="CC74" s="6" t="str">
        <f>IF(CB74&lt;&gt;"",VLOOKUP(CB74,MLT_DataList!$D$103:$E$152,2,FALSE),"")</f>
        <v/>
      </c>
    </row>
    <row r="75" spans="1:81" x14ac:dyDescent="0.15">
      <c r="A75" s="10">
        <v>74</v>
      </c>
      <c r="B75" s="10"/>
      <c r="C75" s="10"/>
      <c r="D75" s="10"/>
      <c r="E75" s="10" t="str">
        <f t="shared" si="72"/>
        <v/>
      </c>
      <c r="F75" s="10" t="str">
        <f t="shared" si="73"/>
        <v/>
      </c>
      <c r="G75" s="10" t="str">
        <f t="shared" si="74"/>
        <v/>
      </c>
      <c r="H75" s="10"/>
      <c r="I75" s="6" t="str">
        <f t="shared" si="75"/>
        <v/>
      </c>
      <c r="J75" s="10" t="str">
        <f t="shared" si="76"/>
        <v/>
      </c>
      <c r="K75" s="10"/>
      <c r="L75" s="10"/>
      <c r="M75" s="10"/>
      <c r="N75" s="10"/>
      <c r="O75" s="10" t="str">
        <f t="shared" si="77"/>
        <v/>
      </c>
      <c r="P75" s="10"/>
      <c r="Q75" s="10"/>
      <c r="R75" s="10"/>
      <c r="S75" s="10" t="str">
        <f t="shared" si="78"/>
        <v/>
      </c>
      <c r="T75" s="10" t="str">
        <f t="shared" si="79"/>
        <v/>
      </c>
      <c r="U75" s="10" t="str">
        <f t="shared" si="80"/>
        <v/>
      </c>
      <c r="V75" s="10"/>
      <c r="W75" s="10" t="str">
        <f t="shared" si="81"/>
        <v/>
      </c>
      <c r="X75" s="10" t="str">
        <f t="shared" si="82"/>
        <v/>
      </c>
      <c r="Y75" s="10"/>
      <c r="Z75" s="6" t="str">
        <f>IF(Y75&lt;&gt;"",VLOOKUP(Y75,MLT_DataList!$D$103:$E$152,2,FALSE),"")</f>
        <v/>
      </c>
      <c r="AA75" s="6"/>
      <c r="AB75" s="10"/>
      <c r="AC75" s="10"/>
      <c r="AD75" s="10" t="str">
        <f t="shared" si="83"/>
        <v/>
      </c>
      <c r="AE75" s="10" t="str">
        <f t="shared" si="84"/>
        <v/>
      </c>
      <c r="AF75" s="10" t="str">
        <f t="shared" si="85"/>
        <v/>
      </c>
      <c r="AG75" s="10"/>
      <c r="AH75" s="10" t="str">
        <f t="shared" si="86"/>
        <v/>
      </c>
      <c r="AI75" s="10" t="str">
        <f t="shared" si="87"/>
        <v/>
      </c>
      <c r="AJ75" s="10"/>
      <c r="AK75" s="6" t="str">
        <f>IF(AJ75&lt;&gt;"",VLOOKUP(AJ75,MLT_DataList!$D$103:$E$152,2,FALSE),"")</f>
        <v/>
      </c>
      <c r="AL75" s="6"/>
      <c r="AM75" s="10"/>
      <c r="AN75" s="10"/>
      <c r="AO75" s="10" t="str">
        <f t="shared" si="88"/>
        <v/>
      </c>
      <c r="AP75" s="10" t="str">
        <f t="shared" si="89"/>
        <v/>
      </c>
      <c r="AQ75" s="10" t="str">
        <f t="shared" si="90"/>
        <v/>
      </c>
      <c r="AR75" s="10"/>
      <c r="AS75" s="10" t="str">
        <f t="shared" si="91"/>
        <v/>
      </c>
      <c r="AT75" s="10" t="str">
        <f t="shared" si="92"/>
        <v/>
      </c>
      <c r="AU75" s="10"/>
      <c r="AV75" s="6" t="str">
        <f>IF(AU75&lt;&gt;"",VLOOKUP(AU75,MLT_DataList!$D$103:$E$152,2,FALSE),"")</f>
        <v/>
      </c>
      <c r="AW75" s="6"/>
      <c r="AX75" s="10"/>
      <c r="AY75" s="10"/>
      <c r="AZ75" s="10" t="str">
        <f t="shared" si="93"/>
        <v/>
      </c>
      <c r="BA75" s="10" t="str">
        <f t="shared" si="94"/>
        <v/>
      </c>
      <c r="BB75" s="10" t="str">
        <f t="shared" si="95"/>
        <v/>
      </c>
      <c r="BC75" s="10"/>
      <c r="BD75" s="10" t="str">
        <f t="shared" si="96"/>
        <v/>
      </c>
      <c r="BE75" s="10" t="str">
        <f t="shared" si="97"/>
        <v/>
      </c>
      <c r="BF75" s="10"/>
      <c r="BG75" s="6" t="str">
        <f>IF(BF75&lt;&gt;"",VLOOKUP(BF75,MLT_DataList!$D$103:$E$152,2,FALSE),"")</f>
        <v/>
      </c>
      <c r="BH75" s="6"/>
      <c r="BI75" s="10"/>
      <c r="BJ75" s="10"/>
      <c r="BK75" s="10" t="str">
        <f t="shared" si="98"/>
        <v/>
      </c>
      <c r="BL75" s="10" t="str">
        <f t="shared" si="99"/>
        <v/>
      </c>
      <c r="BM75" s="10" t="str">
        <f t="shared" si="100"/>
        <v/>
      </c>
      <c r="BN75" s="10"/>
      <c r="BO75" s="10" t="str">
        <f t="shared" si="101"/>
        <v/>
      </c>
      <c r="BP75" s="10" t="str">
        <f t="shared" si="102"/>
        <v/>
      </c>
      <c r="BQ75" s="10"/>
      <c r="BR75" s="6" t="str">
        <f>IF(BQ75&lt;&gt;"",VLOOKUP(BQ75,MLT_DataList!$D$103:$E$152,2,FALSE),"")</f>
        <v/>
      </c>
      <c r="BS75" s="6"/>
      <c r="BT75" s="10"/>
      <c r="BU75" s="10"/>
      <c r="BV75" s="10" t="str">
        <f t="shared" si="103"/>
        <v/>
      </c>
      <c r="BW75" s="10" t="str">
        <f t="shared" si="104"/>
        <v/>
      </c>
      <c r="BX75" s="10" t="str">
        <f t="shared" si="105"/>
        <v/>
      </c>
      <c r="BY75" s="10"/>
      <c r="BZ75" s="10" t="str">
        <f t="shared" si="106"/>
        <v/>
      </c>
      <c r="CA75" s="10" t="str">
        <f t="shared" si="107"/>
        <v/>
      </c>
      <c r="CB75" s="10"/>
      <c r="CC75" s="6" t="str">
        <f>IF(CB75&lt;&gt;"",VLOOKUP(CB75,MLT_DataList!$D$103:$E$152,2,FALSE),"")</f>
        <v/>
      </c>
    </row>
    <row r="76" spans="1:81" x14ac:dyDescent="0.15">
      <c r="A76" s="10">
        <v>75</v>
      </c>
      <c r="B76" s="10"/>
      <c r="C76" s="10"/>
      <c r="D76" s="10"/>
      <c r="E76" s="10" t="str">
        <f t="shared" si="72"/>
        <v/>
      </c>
      <c r="F76" s="10" t="str">
        <f t="shared" si="73"/>
        <v/>
      </c>
      <c r="G76" s="10" t="str">
        <f t="shared" si="74"/>
        <v/>
      </c>
      <c r="H76" s="10"/>
      <c r="I76" s="6" t="str">
        <f t="shared" si="75"/>
        <v/>
      </c>
      <c r="J76" s="10" t="str">
        <f t="shared" si="76"/>
        <v/>
      </c>
      <c r="K76" s="10"/>
      <c r="L76" s="10"/>
      <c r="M76" s="10"/>
      <c r="N76" s="10"/>
      <c r="O76" s="10" t="str">
        <f t="shared" si="77"/>
        <v/>
      </c>
      <c r="P76" s="10"/>
      <c r="Q76" s="10"/>
      <c r="R76" s="10"/>
      <c r="S76" s="10" t="str">
        <f t="shared" si="78"/>
        <v/>
      </c>
      <c r="T76" s="10" t="str">
        <f t="shared" si="79"/>
        <v/>
      </c>
      <c r="U76" s="10" t="str">
        <f t="shared" si="80"/>
        <v/>
      </c>
      <c r="V76" s="10"/>
      <c r="W76" s="10" t="str">
        <f t="shared" si="81"/>
        <v/>
      </c>
      <c r="X76" s="10" t="str">
        <f t="shared" si="82"/>
        <v/>
      </c>
      <c r="Y76" s="10"/>
      <c r="Z76" s="6" t="str">
        <f>IF(Y76&lt;&gt;"",VLOOKUP(Y76,MLT_DataList!$D$103:$E$152,2,FALSE),"")</f>
        <v/>
      </c>
      <c r="AA76" s="6"/>
      <c r="AB76" s="10"/>
      <c r="AC76" s="10"/>
      <c r="AD76" s="10" t="str">
        <f t="shared" si="83"/>
        <v/>
      </c>
      <c r="AE76" s="10" t="str">
        <f t="shared" si="84"/>
        <v/>
      </c>
      <c r="AF76" s="10" t="str">
        <f t="shared" si="85"/>
        <v/>
      </c>
      <c r="AG76" s="10"/>
      <c r="AH76" s="10" t="str">
        <f t="shared" si="86"/>
        <v/>
      </c>
      <c r="AI76" s="10" t="str">
        <f t="shared" si="87"/>
        <v/>
      </c>
      <c r="AJ76" s="10"/>
      <c r="AK76" s="6" t="str">
        <f>IF(AJ76&lt;&gt;"",VLOOKUP(AJ76,MLT_DataList!$D$103:$E$152,2,FALSE),"")</f>
        <v/>
      </c>
      <c r="AL76" s="6"/>
      <c r="AM76" s="10"/>
      <c r="AN76" s="10"/>
      <c r="AO76" s="10" t="str">
        <f t="shared" si="88"/>
        <v/>
      </c>
      <c r="AP76" s="10" t="str">
        <f t="shared" si="89"/>
        <v/>
      </c>
      <c r="AQ76" s="10" t="str">
        <f t="shared" si="90"/>
        <v/>
      </c>
      <c r="AR76" s="10"/>
      <c r="AS76" s="10" t="str">
        <f t="shared" si="91"/>
        <v/>
      </c>
      <c r="AT76" s="10" t="str">
        <f t="shared" si="92"/>
        <v/>
      </c>
      <c r="AU76" s="10"/>
      <c r="AV76" s="6" t="str">
        <f>IF(AU76&lt;&gt;"",VLOOKUP(AU76,MLT_DataList!$D$103:$E$152,2,FALSE),"")</f>
        <v/>
      </c>
      <c r="AW76" s="6"/>
      <c r="AX76" s="10"/>
      <c r="AY76" s="10"/>
      <c r="AZ76" s="10" t="str">
        <f t="shared" si="93"/>
        <v/>
      </c>
      <c r="BA76" s="10" t="str">
        <f t="shared" si="94"/>
        <v/>
      </c>
      <c r="BB76" s="10" t="str">
        <f t="shared" si="95"/>
        <v/>
      </c>
      <c r="BC76" s="10"/>
      <c r="BD76" s="10" t="str">
        <f t="shared" si="96"/>
        <v/>
      </c>
      <c r="BE76" s="10" t="str">
        <f t="shared" si="97"/>
        <v/>
      </c>
      <c r="BF76" s="10"/>
      <c r="BG76" s="6" t="str">
        <f>IF(BF76&lt;&gt;"",VLOOKUP(BF76,MLT_DataList!$D$103:$E$152,2,FALSE),"")</f>
        <v/>
      </c>
      <c r="BH76" s="6"/>
      <c r="BI76" s="10"/>
      <c r="BJ76" s="10"/>
      <c r="BK76" s="10" t="str">
        <f t="shared" si="98"/>
        <v/>
      </c>
      <c r="BL76" s="10" t="str">
        <f t="shared" si="99"/>
        <v/>
      </c>
      <c r="BM76" s="10" t="str">
        <f t="shared" si="100"/>
        <v/>
      </c>
      <c r="BN76" s="10"/>
      <c r="BO76" s="10" t="str">
        <f t="shared" si="101"/>
        <v/>
      </c>
      <c r="BP76" s="10" t="str">
        <f t="shared" si="102"/>
        <v/>
      </c>
      <c r="BQ76" s="10"/>
      <c r="BR76" s="6" t="str">
        <f>IF(BQ76&lt;&gt;"",VLOOKUP(BQ76,MLT_DataList!$D$103:$E$152,2,FALSE),"")</f>
        <v/>
      </c>
      <c r="BS76" s="6"/>
      <c r="BT76" s="10"/>
      <c r="BU76" s="10"/>
      <c r="BV76" s="10" t="str">
        <f t="shared" si="103"/>
        <v/>
      </c>
      <c r="BW76" s="10" t="str">
        <f t="shared" si="104"/>
        <v/>
      </c>
      <c r="BX76" s="10" t="str">
        <f t="shared" si="105"/>
        <v/>
      </c>
      <c r="BY76" s="10"/>
      <c r="BZ76" s="10" t="str">
        <f t="shared" si="106"/>
        <v/>
      </c>
      <c r="CA76" s="10" t="str">
        <f t="shared" si="107"/>
        <v/>
      </c>
      <c r="CB76" s="10"/>
      <c r="CC76" s="6" t="str">
        <f>IF(CB76&lt;&gt;"",VLOOKUP(CB76,MLT_DataList!$D$103:$E$152,2,FALSE),"")</f>
        <v/>
      </c>
    </row>
    <row r="77" spans="1:81" x14ac:dyDescent="0.15">
      <c r="A77" s="10">
        <v>76</v>
      </c>
      <c r="B77" s="10"/>
      <c r="C77" s="10"/>
      <c r="D77" s="10"/>
      <c r="E77" s="10" t="str">
        <f t="shared" si="72"/>
        <v/>
      </c>
      <c r="F77" s="10" t="str">
        <f t="shared" si="73"/>
        <v/>
      </c>
      <c r="G77" s="10" t="str">
        <f t="shared" si="74"/>
        <v/>
      </c>
      <c r="H77" s="10"/>
      <c r="I77" s="6" t="str">
        <f t="shared" si="75"/>
        <v/>
      </c>
      <c r="J77" s="10" t="str">
        <f t="shared" si="76"/>
        <v/>
      </c>
      <c r="K77" s="10"/>
      <c r="L77" s="10"/>
      <c r="M77" s="10"/>
      <c r="N77" s="10"/>
      <c r="O77" s="10" t="str">
        <f t="shared" si="77"/>
        <v/>
      </c>
      <c r="P77" s="10"/>
      <c r="Q77" s="10"/>
      <c r="R77" s="10"/>
      <c r="S77" s="10" t="str">
        <f t="shared" si="78"/>
        <v/>
      </c>
      <c r="T77" s="10" t="str">
        <f t="shared" si="79"/>
        <v/>
      </c>
      <c r="U77" s="10" t="str">
        <f t="shared" si="80"/>
        <v/>
      </c>
      <c r="V77" s="10"/>
      <c r="W77" s="10" t="str">
        <f t="shared" si="81"/>
        <v/>
      </c>
      <c r="X77" s="10" t="str">
        <f t="shared" si="82"/>
        <v/>
      </c>
      <c r="Y77" s="10"/>
      <c r="Z77" s="6" t="str">
        <f>IF(Y77&lt;&gt;"",VLOOKUP(Y77,MLT_DataList!$D$103:$E$152,2,FALSE),"")</f>
        <v/>
      </c>
      <c r="AA77" s="6"/>
      <c r="AB77" s="10"/>
      <c r="AC77" s="10"/>
      <c r="AD77" s="10" t="str">
        <f t="shared" si="83"/>
        <v/>
      </c>
      <c r="AE77" s="10" t="str">
        <f t="shared" si="84"/>
        <v/>
      </c>
      <c r="AF77" s="10" t="str">
        <f t="shared" si="85"/>
        <v/>
      </c>
      <c r="AG77" s="10"/>
      <c r="AH77" s="10" t="str">
        <f t="shared" si="86"/>
        <v/>
      </c>
      <c r="AI77" s="10" t="str">
        <f t="shared" si="87"/>
        <v/>
      </c>
      <c r="AJ77" s="10"/>
      <c r="AK77" s="6" t="str">
        <f>IF(AJ77&lt;&gt;"",VLOOKUP(AJ77,MLT_DataList!$D$103:$E$152,2,FALSE),"")</f>
        <v/>
      </c>
      <c r="AL77" s="6"/>
      <c r="AM77" s="10"/>
      <c r="AN77" s="10"/>
      <c r="AO77" s="10" t="str">
        <f t="shared" si="88"/>
        <v/>
      </c>
      <c r="AP77" s="10" t="str">
        <f t="shared" si="89"/>
        <v/>
      </c>
      <c r="AQ77" s="10" t="str">
        <f t="shared" si="90"/>
        <v/>
      </c>
      <c r="AR77" s="10"/>
      <c r="AS77" s="10" t="str">
        <f t="shared" si="91"/>
        <v/>
      </c>
      <c r="AT77" s="10" t="str">
        <f t="shared" si="92"/>
        <v/>
      </c>
      <c r="AU77" s="10"/>
      <c r="AV77" s="6" t="str">
        <f>IF(AU77&lt;&gt;"",VLOOKUP(AU77,MLT_DataList!$D$103:$E$152,2,FALSE),"")</f>
        <v/>
      </c>
      <c r="AW77" s="6"/>
      <c r="AX77" s="10"/>
      <c r="AY77" s="10"/>
      <c r="AZ77" s="10" t="str">
        <f t="shared" si="93"/>
        <v/>
      </c>
      <c r="BA77" s="10" t="str">
        <f t="shared" si="94"/>
        <v/>
      </c>
      <c r="BB77" s="10" t="str">
        <f t="shared" si="95"/>
        <v/>
      </c>
      <c r="BC77" s="10"/>
      <c r="BD77" s="10" t="str">
        <f t="shared" si="96"/>
        <v/>
      </c>
      <c r="BE77" s="10" t="str">
        <f t="shared" si="97"/>
        <v/>
      </c>
      <c r="BF77" s="10"/>
      <c r="BG77" s="6" t="str">
        <f>IF(BF77&lt;&gt;"",VLOOKUP(BF77,MLT_DataList!$D$103:$E$152,2,FALSE),"")</f>
        <v/>
      </c>
      <c r="BH77" s="6"/>
      <c r="BI77" s="10"/>
      <c r="BJ77" s="10"/>
      <c r="BK77" s="10" t="str">
        <f t="shared" si="98"/>
        <v/>
      </c>
      <c r="BL77" s="10" t="str">
        <f t="shared" si="99"/>
        <v/>
      </c>
      <c r="BM77" s="10" t="str">
        <f t="shared" si="100"/>
        <v/>
      </c>
      <c r="BN77" s="10"/>
      <c r="BO77" s="10" t="str">
        <f t="shared" si="101"/>
        <v/>
      </c>
      <c r="BP77" s="10" t="str">
        <f t="shared" si="102"/>
        <v/>
      </c>
      <c r="BQ77" s="10"/>
      <c r="BR77" s="6" t="str">
        <f>IF(BQ77&lt;&gt;"",VLOOKUP(BQ77,MLT_DataList!$D$103:$E$152,2,FALSE),"")</f>
        <v/>
      </c>
      <c r="BS77" s="6"/>
      <c r="BT77" s="10"/>
      <c r="BU77" s="10"/>
      <c r="BV77" s="10" t="str">
        <f t="shared" si="103"/>
        <v/>
      </c>
      <c r="BW77" s="10" t="str">
        <f t="shared" si="104"/>
        <v/>
      </c>
      <c r="BX77" s="10" t="str">
        <f t="shared" si="105"/>
        <v/>
      </c>
      <c r="BY77" s="10"/>
      <c r="BZ77" s="10" t="str">
        <f t="shared" si="106"/>
        <v/>
      </c>
      <c r="CA77" s="10" t="str">
        <f t="shared" si="107"/>
        <v/>
      </c>
      <c r="CB77" s="10"/>
      <c r="CC77" s="6" t="str">
        <f>IF(CB77&lt;&gt;"",VLOOKUP(CB77,MLT_DataList!$D$103:$E$152,2,FALSE),"")</f>
        <v/>
      </c>
    </row>
    <row r="78" spans="1:81" x14ac:dyDescent="0.15">
      <c r="A78" s="10">
        <v>77</v>
      </c>
      <c r="B78" s="10"/>
      <c r="C78" s="10"/>
      <c r="D78" s="10"/>
      <c r="E78" s="10" t="str">
        <f t="shared" si="72"/>
        <v/>
      </c>
      <c r="F78" s="10" t="str">
        <f t="shared" si="73"/>
        <v/>
      </c>
      <c r="G78" s="10" t="str">
        <f t="shared" si="74"/>
        <v/>
      </c>
      <c r="H78" s="10"/>
      <c r="I78" s="6" t="str">
        <f t="shared" si="75"/>
        <v/>
      </c>
      <c r="J78" s="10" t="str">
        <f t="shared" si="76"/>
        <v/>
      </c>
      <c r="K78" s="10"/>
      <c r="L78" s="10"/>
      <c r="M78" s="10"/>
      <c r="N78" s="10"/>
      <c r="O78" s="10" t="str">
        <f t="shared" si="77"/>
        <v/>
      </c>
      <c r="P78" s="10"/>
      <c r="Q78" s="10"/>
      <c r="R78" s="10"/>
      <c r="S78" s="10" t="str">
        <f t="shared" si="78"/>
        <v/>
      </c>
      <c r="T78" s="10" t="str">
        <f t="shared" si="79"/>
        <v/>
      </c>
      <c r="U78" s="10" t="str">
        <f t="shared" si="80"/>
        <v/>
      </c>
      <c r="V78" s="10"/>
      <c r="W78" s="10" t="str">
        <f t="shared" si="81"/>
        <v/>
      </c>
      <c r="X78" s="10" t="str">
        <f t="shared" si="82"/>
        <v/>
      </c>
      <c r="Y78" s="10"/>
      <c r="Z78" s="6" t="str">
        <f>IF(Y78&lt;&gt;"",VLOOKUP(Y78,MLT_DataList!$D$103:$E$152,2,FALSE),"")</f>
        <v/>
      </c>
      <c r="AA78" s="6"/>
      <c r="AB78" s="10"/>
      <c r="AC78" s="10"/>
      <c r="AD78" s="10" t="str">
        <f t="shared" si="83"/>
        <v/>
      </c>
      <c r="AE78" s="10" t="str">
        <f t="shared" si="84"/>
        <v/>
      </c>
      <c r="AF78" s="10" t="str">
        <f t="shared" si="85"/>
        <v/>
      </c>
      <c r="AG78" s="10"/>
      <c r="AH78" s="10" t="str">
        <f t="shared" si="86"/>
        <v/>
      </c>
      <c r="AI78" s="10" t="str">
        <f t="shared" si="87"/>
        <v/>
      </c>
      <c r="AJ78" s="10"/>
      <c r="AK78" s="6" t="str">
        <f>IF(AJ78&lt;&gt;"",VLOOKUP(AJ78,MLT_DataList!$D$103:$E$152,2,FALSE),"")</f>
        <v/>
      </c>
      <c r="AL78" s="6"/>
      <c r="AM78" s="10"/>
      <c r="AN78" s="10"/>
      <c r="AO78" s="10" t="str">
        <f t="shared" si="88"/>
        <v/>
      </c>
      <c r="AP78" s="10" t="str">
        <f t="shared" si="89"/>
        <v/>
      </c>
      <c r="AQ78" s="10" t="str">
        <f t="shared" si="90"/>
        <v/>
      </c>
      <c r="AR78" s="10"/>
      <c r="AS78" s="10" t="str">
        <f t="shared" si="91"/>
        <v/>
      </c>
      <c r="AT78" s="10" t="str">
        <f t="shared" si="92"/>
        <v/>
      </c>
      <c r="AU78" s="10"/>
      <c r="AV78" s="6" t="str">
        <f>IF(AU78&lt;&gt;"",VLOOKUP(AU78,MLT_DataList!$D$103:$E$152,2,FALSE),"")</f>
        <v/>
      </c>
      <c r="AW78" s="6"/>
      <c r="AX78" s="10"/>
      <c r="AY78" s="10"/>
      <c r="AZ78" s="10" t="str">
        <f t="shared" si="93"/>
        <v/>
      </c>
      <c r="BA78" s="10" t="str">
        <f t="shared" si="94"/>
        <v/>
      </c>
      <c r="BB78" s="10" t="str">
        <f t="shared" si="95"/>
        <v/>
      </c>
      <c r="BC78" s="10"/>
      <c r="BD78" s="10" t="str">
        <f t="shared" si="96"/>
        <v/>
      </c>
      <c r="BE78" s="10" t="str">
        <f t="shared" si="97"/>
        <v/>
      </c>
      <c r="BF78" s="10"/>
      <c r="BG78" s="6" t="str">
        <f>IF(BF78&lt;&gt;"",VLOOKUP(BF78,MLT_DataList!$D$103:$E$152,2,FALSE),"")</f>
        <v/>
      </c>
      <c r="BH78" s="6"/>
      <c r="BI78" s="10"/>
      <c r="BJ78" s="10"/>
      <c r="BK78" s="10" t="str">
        <f t="shared" si="98"/>
        <v/>
      </c>
      <c r="BL78" s="10" t="str">
        <f t="shared" si="99"/>
        <v/>
      </c>
      <c r="BM78" s="10" t="str">
        <f t="shared" si="100"/>
        <v/>
      </c>
      <c r="BN78" s="10"/>
      <c r="BO78" s="10" t="str">
        <f t="shared" si="101"/>
        <v/>
      </c>
      <c r="BP78" s="10" t="str">
        <f t="shared" si="102"/>
        <v/>
      </c>
      <c r="BQ78" s="10"/>
      <c r="BR78" s="6" t="str">
        <f>IF(BQ78&lt;&gt;"",VLOOKUP(BQ78,MLT_DataList!$D$103:$E$152,2,FALSE),"")</f>
        <v/>
      </c>
      <c r="BS78" s="6"/>
      <c r="BT78" s="10"/>
      <c r="BU78" s="10"/>
      <c r="BV78" s="10" t="str">
        <f t="shared" si="103"/>
        <v/>
      </c>
      <c r="BW78" s="10" t="str">
        <f t="shared" si="104"/>
        <v/>
      </c>
      <c r="BX78" s="10" t="str">
        <f t="shared" si="105"/>
        <v/>
      </c>
      <c r="BY78" s="10"/>
      <c r="BZ78" s="10" t="str">
        <f t="shared" si="106"/>
        <v/>
      </c>
      <c r="CA78" s="10" t="str">
        <f t="shared" si="107"/>
        <v/>
      </c>
      <c r="CB78" s="10"/>
      <c r="CC78" s="6" t="str">
        <f>IF(CB78&lt;&gt;"",VLOOKUP(CB78,MLT_DataList!$D$103:$E$152,2,FALSE),"")</f>
        <v/>
      </c>
    </row>
    <row r="79" spans="1:81" x14ac:dyDescent="0.15">
      <c r="A79" s="10">
        <v>78</v>
      </c>
      <c r="B79" s="10"/>
      <c r="C79" s="10"/>
      <c r="D79" s="10"/>
      <c r="E79" s="10" t="str">
        <f t="shared" si="72"/>
        <v/>
      </c>
      <c r="F79" s="10" t="str">
        <f t="shared" si="73"/>
        <v/>
      </c>
      <c r="G79" s="10" t="str">
        <f t="shared" si="74"/>
        <v/>
      </c>
      <c r="H79" s="10"/>
      <c r="I79" s="6" t="str">
        <f t="shared" si="75"/>
        <v/>
      </c>
      <c r="J79" s="10" t="str">
        <f t="shared" si="76"/>
        <v/>
      </c>
      <c r="K79" s="10"/>
      <c r="L79" s="10"/>
      <c r="M79" s="10"/>
      <c r="N79" s="10"/>
      <c r="O79" s="10" t="str">
        <f t="shared" si="77"/>
        <v/>
      </c>
      <c r="P79" s="10"/>
      <c r="Q79" s="10"/>
      <c r="R79" s="10"/>
      <c r="S79" s="10" t="str">
        <f t="shared" si="78"/>
        <v/>
      </c>
      <c r="T79" s="10" t="str">
        <f t="shared" si="79"/>
        <v/>
      </c>
      <c r="U79" s="10" t="str">
        <f t="shared" si="80"/>
        <v/>
      </c>
      <c r="V79" s="10"/>
      <c r="W79" s="10" t="str">
        <f t="shared" si="81"/>
        <v/>
      </c>
      <c r="X79" s="10" t="str">
        <f t="shared" si="82"/>
        <v/>
      </c>
      <c r="Y79" s="10"/>
      <c r="Z79" s="6" t="str">
        <f>IF(Y79&lt;&gt;"",VLOOKUP(Y79,MLT_DataList!$D$103:$E$152,2,FALSE),"")</f>
        <v/>
      </c>
      <c r="AA79" s="6"/>
      <c r="AB79" s="10"/>
      <c r="AC79" s="10"/>
      <c r="AD79" s="10" t="str">
        <f t="shared" si="83"/>
        <v/>
      </c>
      <c r="AE79" s="10" t="str">
        <f t="shared" si="84"/>
        <v/>
      </c>
      <c r="AF79" s="10" t="str">
        <f t="shared" si="85"/>
        <v/>
      </c>
      <c r="AG79" s="10"/>
      <c r="AH79" s="10" t="str">
        <f t="shared" si="86"/>
        <v/>
      </c>
      <c r="AI79" s="10" t="str">
        <f t="shared" si="87"/>
        <v/>
      </c>
      <c r="AJ79" s="10"/>
      <c r="AK79" s="6" t="str">
        <f>IF(AJ79&lt;&gt;"",VLOOKUP(AJ79,MLT_DataList!$D$103:$E$152,2,FALSE),"")</f>
        <v/>
      </c>
      <c r="AL79" s="6"/>
      <c r="AM79" s="10"/>
      <c r="AN79" s="10"/>
      <c r="AO79" s="10" t="str">
        <f t="shared" si="88"/>
        <v/>
      </c>
      <c r="AP79" s="10" t="str">
        <f t="shared" si="89"/>
        <v/>
      </c>
      <c r="AQ79" s="10" t="str">
        <f t="shared" si="90"/>
        <v/>
      </c>
      <c r="AR79" s="10"/>
      <c r="AS79" s="10" t="str">
        <f t="shared" si="91"/>
        <v/>
      </c>
      <c r="AT79" s="10" t="str">
        <f t="shared" si="92"/>
        <v/>
      </c>
      <c r="AU79" s="10"/>
      <c r="AV79" s="6" t="str">
        <f>IF(AU79&lt;&gt;"",VLOOKUP(AU79,MLT_DataList!$D$103:$E$152,2,FALSE),"")</f>
        <v/>
      </c>
      <c r="AW79" s="6"/>
      <c r="AX79" s="10"/>
      <c r="AY79" s="10"/>
      <c r="AZ79" s="10" t="str">
        <f t="shared" si="93"/>
        <v/>
      </c>
      <c r="BA79" s="10" t="str">
        <f t="shared" si="94"/>
        <v/>
      </c>
      <c r="BB79" s="10" t="str">
        <f t="shared" si="95"/>
        <v/>
      </c>
      <c r="BC79" s="10"/>
      <c r="BD79" s="10" t="str">
        <f t="shared" si="96"/>
        <v/>
      </c>
      <c r="BE79" s="10" t="str">
        <f t="shared" si="97"/>
        <v/>
      </c>
      <c r="BF79" s="10"/>
      <c r="BG79" s="6" t="str">
        <f>IF(BF79&lt;&gt;"",VLOOKUP(BF79,MLT_DataList!$D$103:$E$152,2,FALSE),"")</f>
        <v/>
      </c>
      <c r="BH79" s="6"/>
      <c r="BI79" s="10"/>
      <c r="BJ79" s="10"/>
      <c r="BK79" s="10" t="str">
        <f t="shared" si="98"/>
        <v/>
      </c>
      <c r="BL79" s="10" t="str">
        <f t="shared" si="99"/>
        <v/>
      </c>
      <c r="BM79" s="10" t="str">
        <f t="shared" si="100"/>
        <v/>
      </c>
      <c r="BN79" s="10"/>
      <c r="BO79" s="10" t="str">
        <f t="shared" si="101"/>
        <v/>
      </c>
      <c r="BP79" s="10" t="str">
        <f t="shared" si="102"/>
        <v/>
      </c>
      <c r="BQ79" s="10"/>
      <c r="BR79" s="6" t="str">
        <f>IF(BQ79&lt;&gt;"",VLOOKUP(BQ79,MLT_DataList!$D$103:$E$152,2,FALSE),"")</f>
        <v/>
      </c>
      <c r="BS79" s="6"/>
      <c r="BT79" s="10"/>
      <c r="BU79" s="10"/>
      <c r="BV79" s="10" t="str">
        <f t="shared" si="103"/>
        <v/>
      </c>
      <c r="BW79" s="10" t="str">
        <f t="shared" si="104"/>
        <v/>
      </c>
      <c r="BX79" s="10" t="str">
        <f t="shared" si="105"/>
        <v/>
      </c>
      <c r="BY79" s="10"/>
      <c r="BZ79" s="10" t="str">
        <f t="shared" si="106"/>
        <v/>
      </c>
      <c r="CA79" s="10" t="str">
        <f t="shared" si="107"/>
        <v/>
      </c>
      <c r="CB79" s="10"/>
      <c r="CC79" s="6" t="str">
        <f>IF(CB79&lt;&gt;"",VLOOKUP(CB79,MLT_DataList!$D$103:$E$152,2,FALSE),"")</f>
        <v/>
      </c>
    </row>
    <row r="80" spans="1:81" x14ac:dyDescent="0.15">
      <c r="A80" s="10">
        <v>79</v>
      </c>
      <c r="B80" s="10"/>
      <c r="C80" s="10"/>
      <c r="D80" s="10"/>
      <c r="E80" s="10" t="str">
        <f t="shared" si="72"/>
        <v/>
      </c>
      <c r="F80" s="10" t="str">
        <f t="shared" si="73"/>
        <v/>
      </c>
      <c r="G80" s="10" t="str">
        <f t="shared" si="74"/>
        <v/>
      </c>
      <c r="H80" s="10"/>
      <c r="I80" s="6" t="str">
        <f t="shared" si="75"/>
        <v/>
      </c>
      <c r="J80" s="10" t="str">
        <f t="shared" si="76"/>
        <v/>
      </c>
      <c r="K80" s="10"/>
      <c r="L80" s="10"/>
      <c r="M80" s="10"/>
      <c r="N80" s="10"/>
      <c r="O80" s="10" t="str">
        <f t="shared" si="77"/>
        <v/>
      </c>
      <c r="P80" s="10"/>
      <c r="Q80" s="10"/>
      <c r="R80" s="10"/>
      <c r="S80" s="10" t="str">
        <f t="shared" si="78"/>
        <v/>
      </c>
      <c r="T80" s="10" t="str">
        <f t="shared" si="79"/>
        <v/>
      </c>
      <c r="U80" s="10" t="str">
        <f t="shared" si="80"/>
        <v/>
      </c>
      <c r="V80" s="10"/>
      <c r="W80" s="10" t="str">
        <f t="shared" si="81"/>
        <v/>
      </c>
      <c r="X80" s="10" t="str">
        <f t="shared" si="82"/>
        <v/>
      </c>
      <c r="Y80" s="10"/>
      <c r="Z80" s="6" t="str">
        <f>IF(Y80&lt;&gt;"",VLOOKUP(Y80,MLT_DataList!$D$103:$E$152,2,FALSE),"")</f>
        <v/>
      </c>
      <c r="AA80" s="6"/>
      <c r="AB80" s="10"/>
      <c r="AC80" s="10"/>
      <c r="AD80" s="10" t="str">
        <f t="shared" si="83"/>
        <v/>
      </c>
      <c r="AE80" s="10" t="str">
        <f t="shared" si="84"/>
        <v/>
      </c>
      <c r="AF80" s="10" t="str">
        <f t="shared" si="85"/>
        <v/>
      </c>
      <c r="AG80" s="10"/>
      <c r="AH80" s="10" t="str">
        <f t="shared" si="86"/>
        <v/>
      </c>
      <c r="AI80" s="10" t="str">
        <f t="shared" si="87"/>
        <v/>
      </c>
      <c r="AJ80" s="10"/>
      <c r="AK80" s="6" t="str">
        <f>IF(AJ80&lt;&gt;"",VLOOKUP(AJ80,MLT_DataList!$D$103:$E$152,2,FALSE),"")</f>
        <v/>
      </c>
      <c r="AL80" s="6"/>
      <c r="AM80" s="10"/>
      <c r="AN80" s="10"/>
      <c r="AO80" s="10" t="str">
        <f t="shared" si="88"/>
        <v/>
      </c>
      <c r="AP80" s="10" t="str">
        <f t="shared" si="89"/>
        <v/>
      </c>
      <c r="AQ80" s="10" t="str">
        <f t="shared" si="90"/>
        <v/>
      </c>
      <c r="AR80" s="10"/>
      <c r="AS80" s="10" t="str">
        <f t="shared" si="91"/>
        <v/>
      </c>
      <c r="AT80" s="10" t="str">
        <f t="shared" si="92"/>
        <v/>
      </c>
      <c r="AU80" s="10"/>
      <c r="AV80" s="6" t="str">
        <f>IF(AU80&lt;&gt;"",VLOOKUP(AU80,MLT_DataList!$D$103:$E$152,2,FALSE),"")</f>
        <v/>
      </c>
      <c r="AW80" s="6"/>
      <c r="AX80" s="10"/>
      <c r="AY80" s="10"/>
      <c r="AZ80" s="10" t="str">
        <f t="shared" si="93"/>
        <v/>
      </c>
      <c r="BA80" s="10" t="str">
        <f t="shared" si="94"/>
        <v/>
      </c>
      <c r="BB80" s="10" t="str">
        <f t="shared" si="95"/>
        <v/>
      </c>
      <c r="BC80" s="10"/>
      <c r="BD80" s="10" t="str">
        <f t="shared" si="96"/>
        <v/>
      </c>
      <c r="BE80" s="10" t="str">
        <f t="shared" si="97"/>
        <v/>
      </c>
      <c r="BF80" s="10"/>
      <c r="BG80" s="6" t="str">
        <f>IF(BF80&lt;&gt;"",VLOOKUP(BF80,MLT_DataList!$D$103:$E$152,2,FALSE),"")</f>
        <v/>
      </c>
      <c r="BH80" s="6"/>
      <c r="BI80" s="10"/>
      <c r="BJ80" s="10"/>
      <c r="BK80" s="10" t="str">
        <f t="shared" si="98"/>
        <v/>
      </c>
      <c r="BL80" s="10" t="str">
        <f t="shared" si="99"/>
        <v/>
      </c>
      <c r="BM80" s="10" t="str">
        <f t="shared" si="100"/>
        <v/>
      </c>
      <c r="BN80" s="10"/>
      <c r="BO80" s="10" t="str">
        <f t="shared" si="101"/>
        <v/>
      </c>
      <c r="BP80" s="10" t="str">
        <f t="shared" si="102"/>
        <v/>
      </c>
      <c r="BQ80" s="10"/>
      <c r="BR80" s="6" t="str">
        <f>IF(BQ80&lt;&gt;"",VLOOKUP(BQ80,MLT_DataList!$D$103:$E$152,2,FALSE),"")</f>
        <v/>
      </c>
      <c r="BS80" s="6"/>
      <c r="BT80" s="10"/>
      <c r="BU80" s="10"/>
      <c r="BV80" s="10" t="str">
        <f t="shared" si="103"/>
        <v/>
      </c>
      <c r="BW80" s="10" t="str">
        <f t="shared" si="104"/>
        <v/>
      </c>
      <c r="BX80" s="10" t="str">
        <f t="shared" si="105"/>
        <v/>
      </c>
      <c r="BY80" s="10"/>
      <c r="BZ80" s="10" t="str">
        <f t="shared" si="106"/>
        <v/>
      </c>
      <c r="CA80" s="10" t="str">
        <f t="shared" si="107"/>
        <v/>
      </c>
      <c r="CB80" s="10"/>
      <c r="CC80" s="6" t="str">
        <f>IF(CB80&lt;&gt;"",VLOOKUP(CB80,MLT_DataList!$D$103:$E$152,2,FALSE),"")</f>
        <v/>
      </c>
    </row>
    <row r="81" spans="1:81" x14ac:dyDescent="0.15">
      <c r="A81" s="10">
        <v>80</v>
      </c>
      <c r="B81" s="10"/>
      <c r="C81" s="10"/>
      <c r="D81" s="10"/>
      <c r="E81" s="10" t="str">
        <f t="shared" si="72"/>
        <v/>
      </c>
      <c r="F81" s="10" t="str">
        <f t="shared" si="73"/>
        <v/>
      </c>
      <c r="G81" s="10" t="str">
        <f t="shared" si="74"/>
        <v/>
      </c>
      <c r="H81" s="10"/>
      <c r="I81" s="6" t="str">
        <f t="shared" si="75"/>
        <v/>
      </c>
      <c r="J81" s="10" t="str">
        <f t="shared" si="76"/>
        <v/>
      </c>
      <c r="K81" s="10"/>
      <c r="L81" s="10"/>
      <c r="M81" s="10"/>
      <c r="N81" s="10"/>
      <c r="O81" s="10" t="str">
        <f t="shared" si="77"/>
        <v/>
      </c>
      <c r="P81" s="10"/>
      <c r="Q81" s="10"/>
      <c r="R81" s="10"/>
      <c r="S81" s="10" t="str">
        <f t="shared" si="78"/>
        <v/>
      </c>
      <c r="T81" s="10" t="str">
        <f t="shared" si="79"/>
        <v/>
      </c>
      <c r="U81" s="10" t="str">
        <f t="shared" si="80"/>
        <v/>
      </c>
      <c r="V81" s="10"/>
      <c r="W81" s="10" t="str">
        <f t="shared" si="81"/>
        <v/>
      </c>
      <c r="X81" s="10" t="str">
        <f t="shared" si="82"/>
        <v/>
      </c>
      <c r="Y81" s="10"/>
      <c r="Z81" s="6" t="str">
        <f>IF(Y81&lt;&gt;"",VLOOKUP(Y81,MLT_DataList!$D$103:$E$152,2,FALSE),"")</f>
        <v/>
      </c>
      <c r="AA81" s="6"/>
      <c r="AB81" s="10"/>
      <c r="AC81" s="10"/>
      <c r="AD81" s="10" t="str">
        <f t="shared" si="83"/>
        <v/>
      </c>
      <c r="AE81" s="10" t="str">
        <f t="shared" si="84"/>
        <v/>
      </c>
      <c r="AF81" s="10" t="str">
        <f t="shared" si="85"/>
        <v/>
      </c>
      <c r="AG81" s="10"/>
      <c r="AH81" s="10" t="str">
        <f t="shared" si="86"/>
        <v/>
      </c>
      <c r="AI81" s="10" t="str">
        <f t="shared" si="87"/>
        <v/>
      </c>
      <c r="AJ81" s="10"/>
      <c r="AK81" s="6" t="str">
        <f>IF(AJ81&lt;&gt;"",VLOOKUP(AJ81,MLT_DataList!$D$103:$E$152,2,FALSE),"")</f>
        <v/>
      </c>
      <c r="AL81" s="6"/>
      <c r="AM81" s="10"/>
      <c r="AN81" s="10"/>
      <c r="AO81" s="10" t="str">
        <f t="shared" si="88"/>
        <v/>
      </c>
      <c r="AP81" s="10" t="str">
        <f t="shared" si="89"/>
        <v/>
      </c>
      <c r="AQ81" s="10" t="str">
        <f t="shared" si="90"/>
        <v/>
      </c>
      <c r="AR81" s="10"/>
      <c r="AS81" s="10" t="str">
        <f t="shared" si="91"/>
        <v/>
      </c>
      <c r="AT81" s="10" t="str">
        <f t="shared" si="92"/>
        <v/>
      </c>
      <c r="AU81" s="10"/>
      <c r="AV81" s="6" t="str">
        <f>IF(AU81&lt;&gt;"",VLOOKUP(AU81,MLT_DataList!$D$103:$E$152,2,FALSE),"")</f>
        <v/>
      </c>
      <c r="AW81" s="6"/>
      <c r="AX81" s="10"/>
      <c r="AY81" s="10"/>
      <c r="AZ81" s="10" t="str">
        <f t="shared" si="93"/>
        <v/>
      </c>
      <c r="BA81" s="10" t="str">
        <f t="shared" si="94"/>
        <v/>
      </c>
      <c r="BB81" s="10" t="str">
        <f t="shared" si="95"/>
        <v/>
      </c>
      <c r="BC81" s="10"/>
      <c r="BD81" s="10" t="str">
        <f t="shared" si="96"/>
        <v/>
      </c>
      <c r="BE81" s="10" t="str">
        <f t="shared" si="97"/>
        <v/>
      </c>
      <c r="BF81" s="10"/>
      <c r="BG81" s="6" t="str">
        <f>IF(BF81&lt;&gt;"",VLOOKUP(BF81,MLT_DataList!$D$103:$E$152,2,FALSE),"")</f>
        <v/>
      </c>
      <c r="BH81" s="6"/>
      <c r="BI81" s="10"/>
      <c r="BJ81" s="10"/>
      <c r="BK81" s="10" t="str">
        <f t="shared" si="98"/>
        <v/>
      </c>
      <c r="BL81" s="10" t="str">
        <f t="shared" si="99"/>
        <v/>
      </c>
      <c r="BM81" s="10" t="str">
        <f t="shared" si="100"/>
        <v/>
      </c>
      <c r="BN81" s="10"/>
      <c r="BO81" s="10" t="str">
        <f t="shared" si="101"/>
        <v/>
      </c>
      <c r="BP81" s="10" t="str">
        <f t="shared" si="102"/>
        <v/>
      </c>
      <c r="BQ81" s="10"/>
      <c r="BR81" s="6" t="str">
        <f>IF(BQ81&lt;&gt;"",VLOOKUP(BQ81,MLT_DataList!$D$103:$E$152,2,FALSE),"")</f>
        <v/>
      </c>
      <c r="BS81" s="6"/>
      <c r="BT81" s="10"/>
      <c r="BU81" s="10"/>
      <c r="BV81" s="10" t="str">
        <f t="shared" si="103"/>
        <v/>
      </c>
      <c r="BW81" s="10" t="str">
        <f t="shared" si="104"/>
        <v/>
      </c>
      <c r="BX81" s="10" t="str">
        <f t="shared" si="105"/>
        <v/>
      </c>
      <c r="BY81" s="10"/>
      <c r="BZ81" s="10" t="str">
        <f t="shared" si="106"/>
        <v/>
      </c>
      <c r="CA81" s="10" t="str">
        <f t="shared" si="107"/>
        <v/>
      </c>
      <c r="CB81" s="10"/>
      <c r="CC81" s="6" t="str">
        <f>IF(CB81&lt;&gt;"",VLOOKUP(CB81,MLT_DataList!$D$103:$E$152,2,FALSE),"")</f>
        <v/>
      </c>
    </row>
    <row r="82" spans="1:81" x14ac:dyDescent="0.15">
      <c r="A82" s="10">
        <v>81</v>
      </c>
      <c r="B82" s="10"/>
      <c r="C82" s="10"/>
      <c r="D82" s="10"/>
      <c r="E82" s="10" t="str">
        <f t="shared" si="72"/>
        <v/>
      </c>
      <c r="F82" s="10" t="str">
        <f t="shared" si="73"/>
        <v/>
      </c>
      <c r="G82" s="10" t="str">
        <f t="shared" si="74"/>
        <v/>
      </c>
      <c r="H82" s="10"/>
      <c r="I82" s="6" t="str">
        <f t="shared" si="75"/>
        <v/>
      </c>
      <c r="J82" s="10" t="str">
        <f t="shared" si="76"/>
        <v/>
      </c>
      <c r="K82" s="10"/>
      <c r="L82" s="10"/>
      <c r="M82" s="10"/>
      <c r="N82" s="10"/>
      <c r="O82" s="10" t="str">
        <f t="shared" si="77"/>
        <v/>
      </c>
      <c r="P82" s="10"/>
      <c r="Q82" s="10"/>
      <c r="R82" s="10"/>
      <c r="S82" s="10" t="str">
        <f t="shared" si="78"/>
        <v/>
      </c>
      <c r="T82" s="10" t="str">
        <f t="shared" si="79"/>
        <v/>
      </c>
      <c r="U82" s="10" t="str">
        <f t="shared" si="80"/>
        <v/>
      </c>
      <c r="V82" s="10"/>
      <c r="W82" s="10" t="str">
        <f t="shared" si="81"/>
        <v/>
      </c>
      <c r="X82" s="10" t="str">
        <f t="shared" si="82"/>
        <v/>
      </c>
      <c r="Y82" s="10"/>
      <c r="Z82" s="6" t="str">
        <f>IF(Y82&lt;&gt;"",VLOOKUP(Y82,MLT_DataList!$D$103:$E$152,2,FALSE),"")</f>
        <v/>
      </c>
      <c r="AA82" s="6"/>
      <c r="AB82" s="10"/>
      <c r="AC82" s="10"/>
      <c r="AD82" s="10" t="str">
        <f t="shared" si="83"/>
        <v/>
      </c>
      <c r="AE82" s="10" t="str">
        <f t="shared" si="84"/>
        <v/>
      </c>
      <c r="AF82" s="10" t="str">
        <f t="shared" si="85"/>
        <v/>
      </c>
      <c r="AG82" s="10"/>
      <c r="AH82" s="10" t="str">
        <f t="shared" si="86"/>
        <v/>
      </c>
      <c r="AI82" s="10" t="str">
        <f t="shared" si="87"/>
        <v/>
      </c>
      <c r="AJ82" s="10"/>
      <c r="AK82" s="6" t="str">
        <f>IF(AJ82&lt;&gt;"",VLOOKUP(AJ82,MLT_DataList!$D$103:$E$152,2,FALSE),"")</f>
        <v/>
      </c>
      <c r="AL82" s="6"/>
      <c r="AM82" s="10"/>
      <c r="AN82" s="10"/>
      <c r="AO82" s="10" t="str">
        <f t="shared" si="88"/>
        <v/>
      </c>
      <c r="AP82" s="10" t="str">
        <f t="shared" si="89"/>
        <v/>
      </c>
      <c r="AQ82" s="10" t="str">
        <f t="shared" si="90"/>
        <v/>
      </c>
      <c r="AR82" s="10"/>
      <c r="AS82" s="10" t="str">
        <f t="shared" si="91"/>
        <v/>
      </c>
      <c r="AT82" s="10" t="str">
        <f t="shared" si="92"/>
        <v/>
      </c>
      <c r="AU82" s="10"/>
      <c r="AV82" s="6" t="str">
        <f>IF(AU82&lt;&gt;"",VLOOKUP(AU82,MLT_DataList!$D$103:$E$152,2,FALSE),"")</f>
        <v/>
      </c>
      <c r="AW82" s="6"/>
      <c r="AX82" s="10"/>
      <c r="AY82" s="10"/>
      <c r="AZ82" s="10" t="str">
        <f t="shared" si="93"/>
        <v/>
      </c>
      <c r="BA82" s="10" t="str">
        <f t="shared" si="94"/>
        <v/>
      </c>
      <c r="BB82" s="10" t="str">
        <f t="shared" si="95"/>
        <v/>
      </c>
      <c r="BC82" s="10"/>
      <c r="BD82" s="10" t="str">
        <f t="shared" si="96"/>
        <v/>
      </c>
      <c r="BE82" s="10" t="str">
        <f t="shared" si="97"/>
        <v/>
      </c>
      <c r="BF82" s="10"/>
      <c r="BG82" s="6" t="str">
        <f>IF(BF82&lt;&gt;"",VLOOKUP(BF82,MLT_DataList!$D$103:$E$152,2,FALSE),"")</f>
        <v/>
      </c>
      <c r="BH82" s="6"/>
      <c r="BI82" s="10"/>
      <c r="BJ82" s="10"/>
      <c r="BK82" s="10" t="str">
        <f t="shared" si="98"/>
        <v/>
      </c>
      <c r="BL82" s="10" t="str">
        <f t="shared" si="99"/>
        <v/>
      </c>
      <c r="BM82" s="10" t="str">
        <f t="shared" si="100"/>
        <v/>
      </c>
      <c r="BN82" s="10"/>
      <c r="BO82" s="10" t="str">
        <f t="shared" si="101"/>
        <v/>
      </c>
      <c r="BP82" s="10" t="str">
        <f t="shared" si="102"/>
        <v/>
      </c>
      <c r="BQ82" s="10"/>
      <c r="BR82" s="6" t="str">
        <f>IF(BQ82&lt;&gt;"",VLOOKUP(BQ82,MLT_DataList!$D$103:$E$152,2,FALSE),"")</f>
        <v/>
      </c>
      <c r="BS82" s="6"/>
      <c r="BT82" s="10"/>
      <c r="BU82" s="10"/>
      <c r="BV82" s="10" t="str">
        <f t="shared" si="103"/>
        <v/>
      </c>
      <c r="BW82" s="10" t="str">
        <f t="shared" si="104"/>
        <v/>
      </c>
      <c r="BX82" s="10" t="str">
        <f t="shared" si="105"/>
        <v/>
      </c>
      <c r="BY82" s="10"/>
      <c r="BZ82" s="10" t="str">
        <f t="shared" si="106"/>
        <v/>
      </c>
      <c r="CA82" s="10" t="str">
        <f t="shared" si="107"/>
        <v/>
      </c>
      <c r="CB82" s="10"/>
      <c r="CC82" s="6" t="str">
        <f>IF(CB82&lt;&gt;"",VLOOKUP(CB82,MLT_DataList!$D$103:$E$152,2,FALSE),"")</f>
        <v/>
      </c>
    </row>
    <row r="83" spans="1:81" x14ac:dyDescent="0.15">
      <c r="A83" s="10">
        <v>82</v>
      </c>
      <c r="B83" s="10"/>
      <c r="C83" s="10"/>
      <c r="D83" s="10"/>
      <c r="E83" s="10" t="str">
        <f t="shared" si="72"/>
        <v/>
      </c>
      <c r="F83" s="10" t="str">
        <f t="shared" si="73"/>
        <v/>
      </c>
      <c r="G83" s="10" t="str">
        <f t="shared" si="74"/>
        <v/>
      </c>
      <c r="H83" s="10"/>
      <c r="I83" s="6" t="str">
        <f t="shared" si="75"/>
        <v/>
      </c>
      <c r="J83" s="10" t="str">
        <f t="shared" si="76"/>
        <v/>
      </c>
      <c r="K83" s="10"/>
      <c r="L83" s="10"/>
      <c r="M83" s="10"/>
      <c r="N83" s="10"/>
      <c r="O83" s="10" t="str">
        <f t="shared" si="77"/>
        <v/>
      </c>
      <c r="P83" s="10"/>
      <c r="Q83" s="10"/>
      <c r="R83" s="10"/>
      <c r="S83" s="10" t="str">
        <f t="shared" si="78"/>
        <v/>
      </c>
      <c r="T83" s="10" t="str">
        <f t="shared" si="79"/>
        <v/>
      </c>
      <c r="U83" s="10" t="str">
        <f t="shared" si="80"/>
        <v/>
      </c>
      <c r="V83" s="10"/>
      <c r="W83" s="10" t="str">
        <f t="shared" si="81"/>
        <v/>
      </c>
      <c r="X83" s="10" t="str">
        <f t="shared" si="82"/>
        <v/>
      </c>
      <c r="Y83" s="10"/>
      <c r="Z83" s="6" t="str">
        <f>IF(Y83&lt;&gt;"",VLOOKUP(Y83,MLT_DataList!$D$103:$E$152,2,FALSE),"")</f>
        <v/>
      </c>
      <c r="AA83" s="6"/>
      <c r="AB83" s="10"/>
      <c r="AC83" s="10"/>
      <c r="AD83" s="10" t="str">
        <f t="shared" si="83"/>
        <v/>
      </c>
      <c r="AE83" s="10" t="str">
        <f t="shared" si="84"/>
        <v/>
      </c>
      <c r="AF83" s="10" t="str">
        <f t="shared" si="85"/>
        <v/>
      </c>
      <c r="AG83" s="10"/>
      <c r="AH83" s="10" t="str">
        <f t="shared" si="86"/>
        <v/>
      </c>
      <c r="AI83" s="10" t="str">
        <f t="shared" si="87"/>
        <v/>
      </c>
      <c r="AJ83" s="10"/>
      <c r="AK83" s="6" t="str">
        <f>IF(AJ83&lt;&gt;"",VLOOKUP(AJ83,MLT_DataList!$D$103:$E$152,2,FALSE),"")</f>
        <v/>
      </c>
      <c r="AL83" s="6"/>
      <c r="AM83" s="10"/>
      <c r="AN83" s="10"/>
      <c r="AO83" s="10" t="str">
        <f t="shared" si="88"/>
        <v/>
      </c>
      <c r="AP83" s="10" t="str">
        <f t="shared" si="89"/>
        <v/>
      </c>
      <c r="AQ83" s="10" t="str">
        <f t="shared" si="90"/>
        <v/>
      </c>
      <c r="AR83" s="10"/>
      <c r="AS83" s="10" t="str">
        <f t="shared" si="91"/>
        <v/>
      </c>
      <c r="AT83" s="10" t="str">
        <f t="shared" si="92"/>
        <v/>
      </c>
      <c r="AU83" s="10"/>
      <c r="AV83" s="6" t="str">
        <f>IF(AU83&lt;&gt;"",VLOOKUP(AU83,MLT_DataList!$D$103:$E$152,2,FALSE),"")</f>
        <v/>
      </c>
      <c r="AW83" s="6"/>
      <c r="AX83" s="10"/>
      <c r="AY83" s="10"/>
      <c r="AZ83" s="10" t="str">
        <f t="shared" si="93"/>
        <v/>
      </c>
      <c r="BA83" s="10" t="str">
        <f t="shared" si="94"/>
        <v/>
      </c>
      <c r="BB83" s="10" t="str">
        <f t="shared" si="95"/>
        <v/>
      </c>
      <c r="BC83" s="10"/>
      <c r="BD83" s="10" t="str">
        <f t="shared" si="96"/>
        <v/>
      </c>
      <c r="BE83" s="10" t="str">
        <f t="shared" si="97"/>
        <v/>
      </c>
      <c r="BF83" s="10"/>
      <c r="BG83" s="6" t="str">
        <f>IF(BF83&lt;&gt;"",VLOOKUP(BF83,MLT_DataList!$D$103:$E$152,2,FALSE),"")</f>
        <v/>
      </c>
      <c r="BH83" s="6"/>
      <c r="BI83" s="10"/>
      <c r="BJ83" s="10"/>
      <c r="BK83" s="10" t="str">
        <f t="shared" si="98"/>
        <v/>
      </c>
      <c r="BL83" s="10" t="str">
        <f t="shared" si="99"/>
        <v/>
      </c>
      <c r="BM83" s="10" t="str">
        <f t="shared" si="100"/>
        <v/>
      </c>
      <c r="BN83" s="10"/>
      <c r="BO83" s="10" t="str">
        <f t="shared" si="101"/>
        <v/>
      </c>
      <c r="BP83" s="10" t="str">
        <f t="shared" si="102"/>
        <v/>
      </c>
      <c r="BQ83" s="10"/>
      <c r="BR83" s="6" t="str">
        <f>IF(BQ83&lt;&gt;"",VLOOKUP(BQ83,MLT_DataList!$D$103:$E$152,2,FALSE),"")</f>
        <v/>
      </c>
      <c r="BS83" s="6"/>
      <c r="BT83" s="10"/>
      <c r="BU83" s="10"/>
      <c r="BV83" s="10" t="str">
        <f t="shared" si="103"/>
        <v/>
      </c>
      <c r="BW83" s="10" t="str">
        <f t="shared" si="104"/>
        <v/>
      </c>
      <c r="BX83" s="10" t="str">
        <f t="shared" si="105"/>
        <v/>
      </c>
      <c r="BY83" s="10"/>
      <c r="BZ83" s="10" t="str">
        <f t="shared" si="106"/>
        <v/>
      </c>
      <c r="CA83" s="10" t="str">
        <f t="shared" si="107"/>
        <v/>
      </c>
      <c r="CB83" s="10"/>
      <c r="CC83" s="6" t="str">
        <f>IF(CB83&lt;&gt;"",VLOOKUP(CB83,MLT_DataList!$D$103:$E$152,2,FALSE),"")</f>
        <v/>
      </c>
    </row>
    <row r="84" spans="1:81" x14ac:dyDescent="0.15">
      <c r="A84" s="10">
        <v>83</v>
      </c>
      <c r="B84" s="10"/>
      <c r="C84" s="10"/>
      <c r="D84" s="10"/>
      <c r="E84" s="10" t="str">
        <f t="shared" si="72"/>
        <v/>
      </c>
      <c r="F84" s="10" t="str">
        <f t="shared" si="73"/>
        <v/>
      </c>
      <c r="G84" s="10" t="str">
        <f t="shared" si="74"/>
        <v/>
      </c>
      <c r="H84" s="10"/>
      <c r="I84" s="6" t="str">
        <f t="shared" si="75"/>
        <v/>
      </c>
      <c r="J84" s="10" t="str">
        <f t="shared" si="76"/>
        <v/>
      </c>
      <c r="K84" s="10"/>
      <c r="L84" s="10"/>
      <c r="M84" s="10"/>
      <c r="N84" s="10"/>
      <c r="O84" s="10" t="str">
        <f t="shared" si="77"/>
        <v/>
      </c>
      <c r="P84" s="10"/>
      <c r="Q84" s="10"/>
      <c r="R84" s="10"/>
      <c r="S84" s="10" t="str">
        <f t="shared" si="78"/>
        <v/>
      </c>
      <c r="T84" s="10" t="str">
        <f t="shared" si="79"/>
        <v/>
      </c>
      <c r="U84" s="10" t="str">
        <f t="shared" si="80"/>
        <v/>
      </c>
      <c r="V84" s="10"/>
      <c r="W84" s="10" t="str">
        <f t="shared" si="81"/>
        <v/>
      </c>
      <c r="X84" s="10" t="str">
        <f t="shared" si="82"/>
        <v/>
      </c>
      <c r="Y84" s="10"/>
      <c r="Z84" s="6" t="str">
        <f>IF(Y84&lt;&gt;"",VLOOKUP(Y84,MLT_DataList!$D$103:$E$152,2,FALSE),"")</f>
        <v/>
      </c>
      <c r="AA84" s="6"/>
      <c r="AB84" s="10"/>
      <c r="AC84" s="10"/>
      <c r="AD84" s="10" t="str">
        <f t="shared" si="83"/>
        <v/>
      </c>
      <c r="AE84" s="10" t="str">
        <f t="shared" si="84"/>
        <v/>
      </c>
      <c r="AF84" s="10" t="str">
        <f t="shared" si="85"/>
        <v/>
      </c>
      <c r="AG84" s="10"/>
      <c r="AH84" s="10" t="str">
        <f t="shared" si="86"/>
        <v/>
      </c>
      <c r="AI84" s="10" t="str">
        <f t="shared" si="87"/>
        <v/>
      </c>
      <c r="AJ84" s="10"/>
      <c r="AK84" s="6" t="str">
        <f>IF(AJ84&lt;&gt;"",VLOOKUP(AJ84,MLT_DataList!$D$103:$E$152,2,FALSE),"")</f>
        <v/>
      </c>
      <c r="AL84" s="6"/>
      <c r="AM84" s="10"/>
      <c r="AN84" s="10"/>
      <c r="AO84" s="10" t="str">
        <f t="shared" si="88"/>
        <v/>
      </c>
      <c r="AP84" s="10" t="str">
        <f t="shared" si="89"/>
        <v/>
      </c>
      <c r="AQ84" s="10" t="str">
        <f t="shared" si="90"/>
        <v/>
      </c>
      <c r="AR84" s="10"/>
      <c r="AS84" s="10" t="str">
        <f t="shared" si="91"/>
        <v/>
      </c>
      <c r="AT84" s="10" t="str">
        <f t="shared" si="92"/>
        <v/>
      </c>
      <c r="AU84" s="10"/>
      <c r="AV84" s="6" t="str">
        <f>IF(AU84&lt;&gt;"",VLOOKUP(AU84,MLT_DataList!$D$103:$E$152,2,FALSE),"")</f>
        <v/>
      </c>
      <c r="AW84" s="6"/>
      <c r="AX84" s="10"/>
      <c r="AY84" s="10"/>
      <c r="AZ84" s="10" t="str">
        <f t="shared" si="93"/>
        <v/>
      </c>
      <c r="BA84" s="10" t="str">
        <f t="shared" si="94"/>
        <v/>
      </c>
      <c r="BB84" s="10" t="str">
        <f t="shared" si="95"/>
        <v/>
      </c>
      <c r="BC84" s="10"/>
      <c r="BD84" s="10" t="str">
        <f t="shared" si="96"/>
        <v/>
      </c>
      <c r="BE84" s="10" t="str">
        <f t="shared" si="97"/>
        <v/>
      </c>
      <c r="BF84" s="10"/>
      <c r="BG84" s="6" t="str">
        <f>IF(BF84&lt;&gt;"",VLOOKUP(BF84,MLT_DataList!$D$103:$E$152,2,FALSE),"")</f>
        <v/>
      </c>
      <c r="BH84" s="6"/>
      <c r="BI84" s="10"/>
      <c r="BJ84" s="10"/>
      <c r="BK84" s="10" t="str">
        <f t="shared" si="98"/>
        <v/>
      </c>
      <c r="BL84" s="10" t="str">
        <f t="shared" si="99"/>
        <v/>
      </c>
      <c r="BM84" s="10" t="str">
        <f t="shared" si="100"/>
        <v/>
      </c>
      <c r="BN84" s="10"/>
      <c r="BO84" s="10" t="str">
        <f t="shared" si="101"/>
        <v/>
      </c>
      <c r="BP84" s="10" t="str">
        <f t="shared" si="102"/>
        <v/>
      </c>
      <c r="BQ84" s="10"/>
      <c r="BR84" s="6" t="str">
        <f>IF(BQ84&lt;&gt;"",VLOOKUP(BQ84,MLT_DataList!$D$103:$E$152,2,FALSE),"")</f>
        <v/>
      </c>
      <c r="BS84" s="6"/>
      <c r="BT84" s="10"/>
      <c r="BU84" s="10"/>
      <c r="BV84" s="10" t="str">
        <f t="shared" si="103"/>
        <v/>
      </c>
      <c r="BW84" s="10" t="str">
        <f t="shared" si="104"/>
        <v/>
      </c>
      <c r="BX84" s="10" t="str">
        <f t="shared" si="105"/>
        <v/>
      </c>
      <c r="BY84" s="10"/>
      <c r="BZ84" s="10" t="str">
        <f t="shared" si="106"/>
        <v/>
      </c>
      <c r="CA84" s="10" t="str">
        <f t="shared" si="107"/>
        <v/>
      </c>
      <c r="CB84" s="10"/>
      <c r="CC84" s="6" t="str">
        <f>IF(CB84&lt;&gt;"",VLOOKUP(CB84,MLT_DataList!$D$103:$E$152,2,FALSE),"")</f>
        <v/>
      </c>
    </row>
    <row r="85" spans="1:81" x14ac:dyDescent="0.15">
      <c r="A85" s="10">
        <v>84</v>
      </c>
      <c r="B85" s="10"/>
      <c r="C85" s="10"/>
      <c r="D85" s="10"/>
      <c r="E85" s="10" t="str">
        <f t="shared" si="72"/>
        <v/>
      </c>
      <c r="F85" s="10" t="str">
        <f t="shared" si="73"/>
        <v/>
      </c>
      <c r="G85" s="10" t="str">
        <f t="shared" si="74"/>
        <v/>
      </c>
      <c r="H85" s="10"/>
      <c r="I85" s="6" t="str">
        <f t="shared" si="75"/>
        <v/>
      </c>
      <c r="J85" s="10" t="str">
        <f t="shared" si="76"/>
        <v/>
      </c>
      <c r="K85" s="10"/>
      <c r="L85" s="10"/>
      <c r="M85" s="10"/>
      <c r="N85" s="10"/>
      <c r="O85" s="10" t="str">
        <f t="shared" si="77"/>
        <v/>
      </c>
      <c r="P85" s="10"/>
      <c r="Q85" s="10"/>
      <c r="R85" s="10"/>
      <c r="S85" s="10" t="str">
        <f t="shared" si="78"/>
        <v/>
      </c>
      <c r="T85" s="10" t="str">
        <f t="shared" si="79"/>
        <v/>
      </c>
      <c r="U85" s="10" t="str">
        <f t="shared" si="80"/>
        <v/>
      </c>
      <c r="V85" s="10"/>
      <c r="W85" s="10" t="str">
        <f t="shared" si="81"/>
        <v/>
      </c>
      <c r="X85" s="10" t="str">
        <f t="shared" si="82"/>
        <v/>
      </c>
      <c r="Y85" s="10"/>
      <c r="Z85" s="6" t="str">
        <f>IF(Y85&lt;&gt;"",VLOOKUP(Y85,MLT_DataList!$D$103:$E$152,2,FALSE),"")</f>
        <v/>
      </c>
      <c r="AA85" s="6"/>
      <c r="AB85" s="10"/>
      <c r="AC85" s="10"/>
      <c r="AD85" s="10" t="str">
        <f t="shared" si="83"/>
        <v/>
      </c>
      <c r="AE85" s="10" t="str">
        <f t="shared" si="84"/>
        <v/>
      </c>
      <c r="AF85" s="10" t="str">
        <f t="shared" si="85"/>
        <v/>
      </c>
      <c r="AG85" s="10"/>
      <c r="AH85" s="10" t="str">
        <f t="shared" si="86"/>
        <v/>
      </c>
      <c r="AI85" s="10" t="str">
        <f t="shared" si="87"/>
        <v/>
      </c>
      <c r="AJ85" s="10"/>
      <c r="AK85" s="6" t="str">
        <f>IF(AJ85&lt;&gt;"",VLOOKUP(AJ85,MLT_DataList!$D$103:$E$152,2,FALSE),"")</f>
        <v/>
      </c>
      <c r="AL85" s="6"/>
      <c r="AM85" s="10"/>
      <c r="AN85" s="10"/>
      <c r="AO85" s="10" t="str">
        <f t="shared" si="88"/>
        <v/>
      </c>
      <c r="AP85" s="10" t="str">
        <f t="shared" si="89"/>
        <v/>
      </c>
      <c r="AQ85" s="10" t="str">
        <f t="shared" si="90"/>
        <v/>
      </c>
      <c r="AR85" s="10"/>
      <c r="AS85" s="10" t="str">
        <f t="shared" si="91"/>
        <v/>
      </c>
      <c r="AT85" s="10" t="str">
        <f t="shared" si="92"/>
        <v/>
      </c>
      <c r="AU85" s="10"/>
      <c r="AV85" s="6" t="str">
        <f>IF(AU85&lt;&gt;"",VLOOKUP(AU85,MLT_DataList!$D$103:$E$152,2,FALSE),"")</f>
        <v/>
      </c>
      <c r="AW85" s="6"/>
      <c r="AX85" s="10"/>
      <c r="AY85" s="10"/>
      <c r="AZ85" s="10" t="str">
        <f t="shared" si="93"/>
        <v/>
      </c>
      <c r="BA85" s="10" t="str">
        <f t="shared" si="94"/>
        <v/>
      </c>
      <c r="BB85" s="10" t="str">
        <f t="shared" si="95"/>
        <v/>
      </c>
      <c r="BC85" s="10"/>
      <c r="BD85" s="10" t="str">
        <f t="shared" si="96"/>
        <v/>
      </c>
      <c r="BE85" s="10" t="str">
        <f t="shared" si="97"/>
        <v/>
      </c>
      <c r="BF85" s="10"/>
      <c r="BG85" s="6" t="str">
        <f>IF(BF85&lt;&gt;"",VLOOKUP(BF85,MLT_DataList!$D$103:$E$152,2,FALSE),"")</f>
        <v/>
      </c>
      <c r="BH85" s="6"/>
      <c r="BI85" s="10"/>
      <c r="BJ85" s="10"/>
      <c r="BK85" s="10" t="str">
        <f t="shared" si="98"/>
        <v/>
      </c>
      <c r="BL85" s="10" t="str">
        <f t="shared" si="99"/>
        <v/>
      </c>
      <c r="BM85" s="10" t="str">
        <f t="shared" si="100"/>
        <v/>
      </c>
      <c r="BN85" s="10"/>
      <c r="BO85" s="10" t="str">
        <f t="shared" si="101"/>
        <v/>
      </c>
      <c r="BP85" s="10" t="str">
        <f t="shared" si="102"/>
        <v/>
      </c>
      <c r="BQ85" s="10"/>
      <c r="BR85" s="6" t="str">
        <f>IF(BQ85&lt;&gt;"",VLOOKUP(BQ85,MLT_DataList!$D$103:$E$152,2,FALSE),"")</f>
        <v/>
      </c>
      <c r="BS85" s="6"/>
      <c r="BT85" s="10"/>
      <c r="BU85" s="10"/>
      <c r="BV85" s="10" t="str">
        <f t="shared" si="103"/>
        <v/>
      </c>
      <c r="BW85" s="10" t="str">
        <f t="shared" si="104"/>
        <v/>
      </c>
      <c r="BX85" s="10" t="str">
        <f t="shared" si="105"/>
        <v/>
      </c>
      <c r="BY85" s="10"/>
      <c r="BZ85" s="10" t="str">
        <f t="shared" si="106"/>
        <v/>
      </c>
      <c r="CA85" s="10" t="str">
        <f t="shared" si="107"/>
        <v/>
      </c>
      <c r="CB85" s="10"/>
      <c r="CC85" s="6" t="str">
        <f>IF(CB85&lt;&gt;"",VLOOKUP(CB85,MLT_DataList!$D$103:$E$152,2,FALSE),"")</f>
        <v/>
      </c>
    </row>
    <row r="86" spans="1:81" x14ac:dyDescent="0.15">
      <c r="A86" s="10">
        <v>85</v>
      </c>
      <c r="B86" s="10"/>
      <c r="C86" s="10"/>
      <c r="D86" s="10"/>
      <c r="E86" s="10" t="str">
        <f t="shared" si="72"/>
        <v/>
      </c>
      <c r="F86" s="10" t="str">
        <f t="shared" si="73"/>
        <v/>
      </c>
      <c r="G86" s="10" t="str">
        <f t="shared" si="74"/>
        <v/>
      </c>
      <c r="H86" s="10"/>
      <c r="I86" s="6" t="str">
        <f t="shared" si="75"/>
        <v/>
      </c>
      <c r="J86" s="10" t="str">
        <f t="shared" si="76"/>
        <v/>
      </c>
      <c r="K86" s="10"/>
      <c r="L86" s="10"/>
      <c r="M86" s="10"/>
      <c r="N86" s="10"/>
      <c r="O86" s="10" t="str">
        <f t="shared" si="77"/>
        <v/>
      </c>
      <c r="P86" s="10"/>
      <c r="Q86" s="10"/>
      <c r="R86" s="10"/>
      <c r="S86" s="10" t="str">
        <f t="shared" si="78"/>
        <v/>
      </c>
      <c r="T86" s="10" t="str">
        <f t="shared" si="79"/>
        <v/>
      </c>
      <c r="U86" s="10" t="str">
        <f t="shared" si="80"/>
        <v/>
      </c>
      <c r="V86" s="10"/>
      <c r="W86" s="10" t="str">
        <f t="shared" si="81"/>
        <v/>
      </c>
      <c r="X86" s="10" t="str">
        <f t="shared" si="82"/>
        <v/>
      </c>
      <c r="Y86" s="10"/>
      <c r="Z86" s="6" t="str">
        <f>IF(Y86&lt;&gt;"",VLOOKUP(Y86,MLT_DataList!$D$103:$E$152,2,FALSE),"")</f>
        <v/>
      </c>
      <c r="AA86" s="6"/>
      <c r="AB86" s="10"/>
      <c r="AC86" s="10"/>
      <c r="AD86" s="10" t="str">
        <f t="shared" si="83"/>
        <v/>
      </c>
      <c r="AE86" s="10" t="str">
        <f t="shared" si="84"/>
        <v/>
      </c>
      <c r="AF86" s="10" t="str">
        <f t="shared" si="85"/>
        <v/>
      </c>
      <c r="AG86" s="10"/>
      <c r="AH86" s="10" t="str">
        <f t="shared" si="86"/>
        <v/>
      </c>
      <c r="AI86" s="10" t="str">
        <f t="shared" si="87"/>
        <v/>
      </c>
      <c r="AJ86" s="10"/>
      <c r="AK86" s="6" t="str">
        <f>IF(AJ86&lt;&gt;"",VLOOKUP(AJ86,MLT_DataList!$D$103:$E$152,2,FALSE),"")</f>
        <v/>
      </c>
      <c r="AL86" s="6"/>
      <c r="AM86" s="10"/>
      <c r="AN86" s="10"/>
      <c r="AO86" s="10" t="str">
        <f t="shared" si="88"/>
        <v/>
      </c>
      <c r="AP86" s="10" t="str">
        <f t="shared" si="89"/>
        <v/>
      </c>
      <c r="AQ86" s="10" t="str">
        <f t="shared" si="90"/>
        <v/>
      </c>
      <c r="AR86" s="10"/>
      <c r="AS86" s="10" t="str">
        <f t="shared" si="91"/>
        <v/>
      </c>
      <c r="AT86" s="10" t="str">
        <f t="shared" si="92"/>
        <v/>
      </c>
      <c r="AU86" s="10"/>
      <c r="AV86" s="6" t="str">
        <f>IF(AU86&lt;&gt;"",VLOOKUP(AU86,MLT_DataList!$D$103:$E$152,2,FALSE),"")</f>
        <v/>
      </c>
      <c r="AW86" s="6"/>
      <c r="AX86" s="10"/>
      <c r="AY86" s="10"/>
      <c r="AZ86" s="10" t="str">
        <f t="shared" si="93"/>
        <v/>
      </c>
      <c r="BA86" s="10" t="str">
        <f t="shared" si="94"/>
        <v/>
      </c>
      <c r="BB86" s="10" t="str">
        <f t="shared" si="95"/>
        <v/>
      </c>
      <c r="BC86" s="10"/>
      <c r="BD86" s="10" t="str">
        <f t="shared" si="96"/>
        <v/>
      </c>
      <c r="BE86" s="10" t="str">
        <f t="shared" si="97"/>
        <v/>
      </c>
      <c r="BF86" s="10"/>
      <c r="BG86" s="6" t="str">
        <f>IF(BF86&lt;&gt;"",VLOOKUP(BF86,MLT_DataList!$D$103:$E$152,2,FALSE),"")</f>
        <v/>
      </c>
      <c r="BH86" s="6"/>
      <c r="BI86" s="10"/>
      <c r="BJ86" s="10"/>
      <c r="BK86" s="10" t="str">
        <f t="shared" si="98"/>
        <v/>
      </c>
      <c r="BL86" s="10" t="str">
        <f t="shared" si="99"/>
        <v/>
      </c>
      <c r="BM86" s="10" t="str">
        <f t="shared" si="100"/>
        <v/>
      </c>
      <c r="BN86" s="10"/>
      <c r="BO86" s="10" t="str">
        <f t="shared" si="101"/>
        <v/>
      </c>
      <c r="BP86" s="10" t="str">
        <f t="shared" si="102"/>
        <v/>
      </c>
      <c r="BQ86" s="10"/>
      <c r="BR86" s="6" t="str">
        <f>IF(BQ86&lt;&gt;"",VLOOKUP(BQ86,MLT_DataList!$D$103:$E$152,2,FALSE),"")</f>
        <v/>
      </c>
      <c r="BS86" s="6"/>
      <c r="BT86" s="10"/>
      <c r="BU86" s="10"/>
      <c r="BV86" s="10" t="str">
        <f t="shared" si="103"/>
        <v/>
      </c>
      <c r="BW86" s="10" t="str">
        <f t="shared" si="104"/>
        <v/>
      </c>
      <c r="BX86" s="10" t="str">
        <f t="shared" si="105"/>
        <v/>
      </c>
      <c r="BY86" s="10"/>
      <c r="BZ86" s="10" t="str">
        <f t="shared" si="106"/>
        <v/>
      </c>
      <c r="CA86" s="10" t="str">
        <f t="shared" si="107"/>
        <v/>
      </c>
      <c r="CB86" s="10"/>
      <c r="CC86" s="6" t="str">
        <f>IF(CB86&lt;&gt;"",VLOOKUP(CB86,MLT_DataList!$D$103:$E$152,2,FALSE),"")</f>
        <v/>
      </c>
    </row>
    <row r="87" spans="1:81" x14ac:dyDescent="0.15">
      <c r="A87" s="10">
        <v>86</v>
      </c>
      <c r="B87" s="10"/>
      <c r="C87" s="10"/>
      <c r="D87" s="10"/>
      <c r="E87" s="10" t="str">
        <f t="shared" si="72"/>
        <v/>
      </c>
      <c r="F87" s="10" t="str">
        <f t="shared" si="73"/>
        <v/>
      </c>
      <c r="G87" s="10" t="str">
        <f t="shared" si="74"/>
        <v/>
      </c>
      <c r="H87" s="10"/>
      <c r="I87" s="6" t="str">
        <f t="shared" si="75"/>
        <v/>
      </c>
      <c r="J87" s="10" t="str">
        <f t="shared" si="76"/>
        <v/>
      </c>
      <c r="K87" s="10"/>
      <c r="L87" s="10"/>
      <c r="M87" s="10"/>
      <c r="N87" s="10"/>
      <c r="O87" s="10" t="str">
        <f t="shared" si="77"/>
        <v/>
      </c>
      <c r="P87" s="10"/>
      <c r="Q87" s="10"/>
      <c r="R87" s="10"/>
      <c r="S87" s="10" t="str">
        <f t="shared" si="78"/>
        <v/>
      </c>
      <c r="T87" s="10" t="str">
        <f t="shared" si="79"/>
        <v/>
      </c>
      <c r="U87" s="10" t="str">
        <f t="shared" si="80"/>
        <v/>
      </c>
      <c r="V87" s="10"/>
      <c r="W87" s="10" t="str">
        <f t="shared" si="81"/>
        <v/>
      </c>
      <c r="X87" s="10" t="str">
        <f t="shared" si="82"/>
        <v/>
      </c>
      <c r="Y87" s="10"/>
      <c r="Z87" s="6" t="str">
        <f>IF(Y87&lt;&gt;"",VLOOKUP(Y87,MLT_DataList!$D$103:$E$152,2,FALSE),"")</f>
        <v/>
      </c>
      <c r="AA87" s="6"/>
      <c r="AB87" s="10"/>
      <c r="AC87" s="10"/>
      <c r="AD87" s="10" t="str">
        <f t="shared" si="83"/>
        <v/>
      </c>
      <c r="AE87" s="10" t="str">
        <f t="shared" si="84"/>
        <v/>
      </c>
      <c r="AF87" s="10" t="str">
        <f t="shared" si="85"/>
        <v/>
      </c>
      <c r="AG87" s="10"/>
      <c r="AH87" s="10" t="str">
        <f t="shared" si="86"/>
        <v/>
      </c>
      <c r="AI87" s="10" t="str">
        <f t="shared" si="87"/>
        <v/>
      </c>
      <c r="AJ87" s="10"/>
      <c r="AK87" s="6" t="str">
        <f>IF(AJ87&lt;&gt;"",VLOOKUP(AJ87,MLT_DataList!$D$103:$E$152,2,FALSE),"")</f>
        <v/>
      </c>
      <c r="AL87" s="6"/>
      <c r="AM87" s="10"/>
      <c r="AN87" s="10"/>
      <c r="AO87" s="10" t="str">
        <f t="shared" si="88"/>
        <v/>
      </c>
      <c r="AP87" s="10" t="str">
        <f t="shared" si="89"/>
        <v/>
      </c>
      <c r="AQ87" s="10" t="str">
        <f t="shared" si="90"/>
        <v/>
      </c>
      <c r="AR87" s="10"/>
      <c r="AS87" s="10" t="str">
        <f t="shared" si="91"/>
        <v/>
      </c>
      <c r="AT87" s="10" t="str">
        <f t="shared" si="92"/>
        <v/>
      </c>
      <c r="AU87" s="10"/>
      <c r="AV87" s="6" t="str">
        <f>IF(AU87&lt;&gt;"",VLOOKUP(AU87,MLT_DataList!$D$103:$E$152,2,FALSE),"")</f>
        <v/>
      </c>
      <c r="AW87" s="6"/>
      <c r="AX87" s="10"/>
      <c r="AY87" s="10"/>
      <c r="AZ87" s="10" t="str">
        <f t="shared" si="93"/>
        <v/>
      </c>
      <c r="BA87" s="10" t="str">
        <f t="shared" si="94"/>
        <v/>
      </c>
      <c r="BB87" s="10" t="str">
        <f t="shared" si="95"/>
        <v/>
      </c>
      <c r="BC87" s="10"/>
      <c r="BD87" s="10" t="str">
        <f t="shared" si="96"/>
        <v/>
      </c>
      <c r="BE87" s="10" t="str">
        <f t="shared" si="97"/>
        <v/>
      </c>
      <c r="BF87" s="10"/>
      <c r="BG87" s="6" t="str">
        <f>IF(BF87&lt;&gt;"",VLOOKUP(BF87,MLT_DataList!$D$103:$E$152,2,FALSE),"")</f>
        <v/>
      </c>
      <c r="BH87" s="6"/>
      <c r="BI87" s="10"/>
      <c r="BJ87" s="10"/>
      <c r="BK87" s="10" t="str">
        <f t="shared" si="98"/>
        <v/>
      </c>
      <c r="BL87" s="10" t="str">
        <f t="shared" si="99"/>
        <v/>
      </c>
      <c r="BM87" s="10" t="str">
        <f t="shared" si="100"/>
        <v/>
      </c>
      <c r="BN87" s="10"/>
      <c r="BO87" s="10" t="str">
        <f t="shared" si="101"/>
        <v/>
      </c>
      <c r="BP87" s="10" t="str">
        <f t="shared" si="102"/>
        <v/>
      </c>
      <c r="BQ87" s="10"/>
      <c r="BR87" s="6" t="str">
        <f>IF(BQ87&lt;&gt;"",VLOOKUP(BQ87,MLT_DataList!$D$103:$E$152,2,FALSE),"")</f>
        <v/>
      </c>
      <c r="BS87" s="6"/>
      <c r="BT87" s="10"/>
      <c r="BU87" s="10"/>
      <c r="BV87" s="10" t="str">
        <f t="shared" si="103"/>
        <v/>
      </c>
      <c r="BW87" s="10" t="str">
        <f t="shared" si="104"/>
        <v/>
      </c>
      <c r="BX87" s="10" t="str">
        <f t="shared" si="105"/>
        <v/>
      </c>
      <c r="BY87" s="10"/>
      <c r="BZ87" s="10" t="str">
        <f t="shared" si="106"/>
        <v/>
      </c>
      <c r="CA87" s="10" t="str">
        <f t="shared" si="107"/>
        <v/>
      </c>
      <c r="CB87" s="10"/>
      <c r="CC87" s="6" t="str">
        <f>IF(CB87&lt;&gt;"",VLOOKUP(CB87,MLT_DataList!$D$103:$E$152,2,FALSE),"")</f>
        <v/>
      </c>
    </row>
    <row r="88" spans="1:81" x14ac:dyDescent="0.15">
      <c r="A88" s="10">
        <v>87</v>
      </c>
      <c r="B88" s="10"/>
      <c r="C88" s="10"/>
      <c r="D88" s="10"/>
      <c r="E88" s="10" t="str">
        <f t="shared" si="72"/>
        <v/>
      </c>
      <c r="F88" s="10" t="str">
        <f t="shared" si="73"/>
        <v/>
      </c>
      <c r="G88" s="10" t="str">
        <f t="shared" si="74"/>
        <v/>
      </c>
      <c r="H88" s="10"/>
      <c r="I88" s="6" t="str">
        <f t="shared" si="75"/>
        <v/>
      </c>
      <c r="J88" s="10" t="str">
        <f t="shared" si="76"/>
        <v/>
      </c>
      <c r="K88" s="10"/>
      <c r="L88" s="10"/>
      <c r="M88" s="10"/>
      <c r="N88" s="10"/>
      <c r="O88" s="10" t="str">
        <f t="shared" si="77"/>
        <v/>
      </c>
      <c r="P88" s="10"/>
      <c r="Q88" s="10"/>
      <c r="R88" s="10"/>
      <c r="S88" s="10" t="str">
        <f t="shared" si="78"/>
        <v/>
      </c>
      <c r="T88" s="10" t="str">
        <f t="shared" si="79"/>
        <v/>
      </c>
      <c r="U88" s="10" t="str">
        <f t="shared" si="80"/>
        <v/>
      </c>
      <c r="V88" s="10"/>
      <c r="W88" s="10" t="str">
        <f t="shared" si="81"/>
        <v/>
      </c>
      <c r="X88" s="10" t="str">
        <f t="shared" si="82"/>
        <v/>
      </c>
      <c r="Y88" s="10"/>
      <c r="Z88" s="6" t="str">
        <f>IF(Y88&lt;&gt;"",VLOOKUP(Y88,MLT_DataList!$D$103:$E$152,2,FALSE),"")</f>
        <v/>
      </c>
      <c r="AA88" s="6"/>
      <c r="AB88" s="10"/>
      <c r="AC88" s="10"/>
      <c r="AD88" s="10" t="str">
        <f t="shared" si="83"/>
        <v/>
      </c>
      <c r="AE88" s="10" t="str">
        <f t="shared" si="84"/>
        <v/>
      </c>
      <c r="AF88" s="10" t="str">
        <f t="shared" si="85"/>
        <v/>
      </c>
      <c r="AG88" s="10"/>
      <c r="AH88" s="10" t="str">
        <f t="shared" si="86"/>
        <v/>
      </c>
      <c r="AI88" s="10" t="str">
        <f t="shared" si="87"/>
        <v/>
      </c>
      <c r="AJ88" s="10"/>
      <c r="AK88" s="6" t="str">
        <f>IF(AJ88&lt;&gt;"",VLOOKUP(AJ88,MLT_DataList!$D$103:$E$152,2,FALSE),"")</f>
        <v/>
      </c>
      <c r="AL88" s="6"/>
      <c r="AM88" s="10"/>
      <c r="AN88" s="10"/>
      <c r="AO88" s="10" t="str">
        <f t="shared" si="88"/>
        <v/>
      </c>
      <c r="AP88" s="10" t="str">
        <f t="shared" si="89"/>
        <v/>
      </c>
      <c r="AQ88" s="10" t="str">
        <f t="shared" si="90"/>
        <v/>
      </c>
      <c r="AR88" s="10"/>
      <c r="AS88" s="10" t="str">
        <f t="shared" si="91"/>
        <v/>
      </c>
      <c r="AT88" s="10" t="str">
        <f t="shared" si="92"/>
        <v/>
      </c>
      <c r="AU88" s="10"/>
      <c r="AV88" s="6" t="str">
        <f>IF(AU88&lt;&gt;"",VLOOKUP(AU88,MLT_DataList!$D$103:$E$152,2,FALSE),"")</f>
        <v/>
      </c>
      <c r="AW88" s="6"/>
      <c r="AX88" s="10"/>
      <c r="AY88" s="10"/>
      <c r="AZ88" s="10" t="str">
        <f t="shared" si="93"/>
        <v/>
      </c>
      <c r="BA88" s="10" t="str">
        <f t="shared" si="94"/>
        <v/>
      </c>
      <c r="BB88" s="10" t="str">
        <f t="shared" si="95"/>
        <v/>
      </c>
      <c r="BC88" s="10"/>
      <c r="BD88" s="10" t="str">
        <f t="shared" si="96"/>
        <v/>
      </c>
      <c r="BE88" s="10" t="str">
        <f t="shared" si="97"/>
        <v/>
      </c>
      <c r="BF88" s="10"/>
      <c r="BG88" s="6" t="str">
        <f>IF(BF88&lt;&gt;"",VLOOKUP(BF88,MLT_DataList!$D$103:$E$152,2,FALSE),"")</f>
        <v/>
      </c>
      <c r="BH88" s="6"/>
      <c r="BI88" s="10"/>
      <c r="BJ88" s="10"/>
      <c r="BK88" s="10" t="str">
        <f t="shared" si="98"/>
        <v/>
      </c>
      <c r="BL88" s="10" t="str">
        <f t="shared" si="99"/>
        <v/>
      </c>
      <c r="BM88" s="10" t="str">
        <f t="shared" si="100"/>
        <v/>
      </c>
      <c r="BN88" s="10"/>
      <c r="BO88" s="10" t="str">
        <f t="shared" si="101"/>
        <v/>
      </c>
      <c r="BP88" s="10" t="str">
        <f t="shared" si="102"/>
        <v/>
      </c>
      <c r="BQ88" s="10"/>
      <c r="BR88" s="6" t="str">
        <f>IF(BQ88&lt;&gt;"",VLOOKUP(BQ88,MLT_DataList!$D$103:$E$152,2,FALSE),"")</f>
        <v/>
      </c>
      <c r="BS88" s="6"/>
      <c r="BT88" s="10"/>
      <c r="BU88" s="10"/>
      <c r="BV88" s="10" t="str">
        <f t="shared" si="103"/>
        <v/>
      </c>
      <c r="BW88" s="10" t="str">
        <f t="shared" si="104"/>
        <v/>
      </c>
      <c r="BX88" s="10" t="str">
        <f t="shared" si="105"/>
        <v/>
      </c>
      <c r="BY88" s="10"/>
      <c r="BZ88" s="10" t="str">
        <f t="shared" si="106"/>
        <v/>
      </c>
      <c r="CA88" s="10" t="str">
        <f t="shared" si="107"/>
        <v/>
      </c>
      <c r="CB88" s="10"/>
      <c r="CC88" s="6" t="str">
        <f>IF(CB88&lt;&gt;"",VLOOKUP(CB88,MLT_DataList!$D$103:$E$152,2,FALSE),"")</f>
        <v/>
      </c>
    </row>
    <row r="89" spans="1:81" x14ac:dyDescent="0.15">
      <c r="A89" s="10">
        <v>88</v>
      </c>
      <c r="B89" s="10"/>
      <c r="C89" s="10"/>
      <c r="D89" s="10"/>
      <c r="E89" s="10" t="str">
        <f t="shared" si="72"/>
        <v/>
      </c>
      <c r="F89" s="10" t="str">
        <f t="shared" si="73"/>
        <v/>
      </c>
      <c r="G89" s="10" t="str">
        <f t="shared" si="74"/>
        <v/>
      </c>
      <c r="H89" s="10"/>
      <c r="I89" s="6" t="str">
        <f t="shared" si="75"/>
        <v/>
      </c>
      <c r="J89" s="10" t="str">
        <f t="shared" si="76"/>
        <v/>
      </c>
      <c r="K89" s="10"/>
      <c r="L89" s="10"/>
      <c r="M89" s="10"/>
      <c r="N89" s="10"/>
      <c r="O89" s="10" t="str">
        <f t="shared" si="77"/>
        <v/>
      </c>
      <c r="P89" s="10"/>
      <c r="Q89" s="10"/>
      <c r="R89" s="10"/>
      <c r="S89" s="10" t="str">
        <f t="shared" si="78"/>
        <v/>
      </c>
      <c r="T89" s="10" t="str">
        <f t="shared" si="79"/>
        <v/>
      </c>
      <c r="U89" s="10" t="str">
        <f t="shared" si="80"/>
        <v/>
      </c>
      <c r="V89" s="10"/>
      <c r="W89" s="10" t="str">
        <f t="shared" si="81"/>
        <v/>
      </c>
      <c r="X89" s="10" t="str">
        <f t="shared" si="82"/>
        <v/>
      </c>
      <c r="Y89" s="10"/>
      <c r="Z89" s="6" t="str">
        <f>IF(Y89&lt;&gt;"",VLOOKUP(Y89,MLT_DataList!$D$103:$E$152,2,FALSE),"")</f>
        <v/>
      </c>
      <c r="AA89" s="6"/>
      <c r="AB89" s="10"/>
      <c r="AC89" s="10"/>
      <c r="AD89" s="10" t="str">
        <f t="shared" si="83"/>
        <v/>
      </c>
      <c r="AE89" s="10" t="str">
        <f t="shared" si="84"/>
        <v/>
      </c>
      <c r="AF89" s="10" t="str">
        <f t="shared" si="85"/>
        <v/>
      </c>
      <c r="AG89" s="10"/>
      <c r="AH89" s="10" t="str">
        <f t="shared" si="86"/>
        <v/>
      </c>
      <c r="AI89" s="10" t="str">
        <f t="shared" si="87"/>
        <v/>
      </c>
      <c r="AJ89" s="10"/>
      <c r="AK89" s="6" t="str">
        <f>IF(AJ89&lt;&gt;"",VLOOKUP(AJ89,MLT_DataList!$D$103:$E$152,2,FALSE),"")</f>
        <v/>
      </c>
      <c r="AL89" s="6"/>
      <c r="AM89" s="10"/>
      <c r="AN89" s="10"/>
      <c r="AO89" s="10" t="str">
        <f t="shared" si="88"/>
        <v/>
      </c>
      <c r="AP89" s="10" t="str">
        <f t="shared" si="89"/>
        <v/>
      </c>
      <c r="AQ89" s="10" t="str">
        <f t="shared" si="90"/>
        <v/>
      </c>
      <c r="AR89" s="10"/>
      <c r="AS89" s="10" t="str">
        <f t="shared" si="91"/>
        <v/>
      </c>
      <c r="AT89" s="10" t="str">
        <f t="shared" si="92"/>
        <v/>
      </c>
      <c r="AU89" s="10"/>
      <c r="AV89" s="6" t="str">
        <f>IF(AU89&lt;&gt;"",VLOOKUP(AU89,MLT_DataList!$D$103:$E$152,2,FALSE),"")</f>
        <v/>
      </c>
      <c r="AW89" s="6"/>
      <c r="AX89" s="10"/>
      <c r="AY89" s="10"/>
      <c r="AZ89" s="10" t="str">
        <f t="shared" si="93"/>
        <v/>
      </c>
      <c r="BA89" s="10" t="str">
        <f t="shared" si="94"/>
        <v/>
      </c>
      <c r="BB89" s="10" t="str">
        <f t="shared" si="95"/>
        <v/>
      </c>
      <c r="BC89" s="10"/>
      <c r="BD89" s="10" t="str">
        <f t="shared" si="96"/>
        <v/>
      </c>
      <c r="BE89" s="10" t="str">
        <f t="shared" si="97"/>
        <v/>
      </c>
      <c r="BF89" s="10"/>
      <c r="BG89" s="6" t="str">
        <f>IF(BF89&lt;&gt;"",VLOOKUP(BF89,MLT_DataList!$D$103:$E$152,2,FALSE),"")</f>
        <v/>
      </c>
      <c r="BH89" s="6"/>
      <c r="BI89" s="10"/>
      <c r="BJ89" s="10"/>
      <c r="BK89" s="10" t="str">
        <f t="shared" si="98"/>
        <v/>
      </c>
      <c r="BL89" s="10" t="str">
        <f t="shared" si="99"/>
        <v/>
      </c>
      <c r="BM89" s="10" t="str">
        <f t="shared" si="100"/>
        <v/>
      </c>
      <c r="BN89" s="10"/>
      <c r="BO89" s="10" t="str">
        <f t="shared" si="101"/>
        <v/>
      </c>
      <c r="BP89" s="10" t="str">
        <f t="shared" si="102"/>
        <v/>
      </c>
      <c r="BQ89" s="10"/>
      <c r="BR89" s="6" t="str">
        <f>IF(BQ89&lt;&gt;"",VLOOKUP(BQ89,MLT_DataList!$D$103:$E$152,2,FALSE),"")</f>
        <v/>
      </c>
      <c r="BS89" s="6"/>
      <c r="BT89" s="10"/>
      <c r="BU89" s="10"/>
      <c r="BV89" s="10" t="str">
        <f t="shared" si="103"/>
        <v/>
      </c>
      <c r="BW89" s="10" t="str">
        <f t="shared" si="104"/>
        <v/>
      </c>
      <c r="BX89" s="10" t="str">
        <f t="shared" si="105"/>
        <v/>
      </c>
      <c r="BY89" s="10"/>
      <c r="BZ89" s="10" t="str">
        <f t="shared" si="106"/>
        <v/>
      </c>
      <c r="CA89" s="10" t="str">
        <f t="shared" si="107"/>
        <v/>
      </c>
      <c r="CB89" s="10"/>
      <c r="CC89" s="6" t="str">
        <f>IF(CB89&lt;&gt;"",VLOOKUP(CB89,MLT_DataList!$D$103:$E$152,2,FALSE),"")</f>
        <v/>
      </c>
    </row>
    <row r="90" spans="1:81" x14ac:dyDescent="0.15">
      <c r="A90" s="10">
        <v>89</v>
      </c>
      <c r="B90" s="10"/>
      <c r="C90" s="10"/>
      <c r="D90" s="10"/>
      <c r="E90" s="10" t="str">
        <f t="shared" si="72"/>
        <v/>
      </c>
      <c r="F90" s="10" t="str">
        <f t="shared" si="73"/>
        <v/>
      </c>
      <c r="G90" s="10" t="str">
        <f t="shared" si="74"/>
        <v/>
      </c>
      <c r="H90" s="10"/>
      <c r="I90" s="6" t="str">
        <f t="shared" si="75"/>
        <v/>
      </c>
      <c r="J90" s="10" t="str">
        <f t="shared" si="76"/>
        <v/>
      </c>
      <c r="K90" s="10"/>
      <c r="L90" s="10"/>
      <c r="M90" s="10"/>
      <c r="N90" s="10"/>
      <c r="O90" s="10" t="str">
        <f t="shared" si="77"/>
        <v/>
      </c>
      <c r="P90" s="10"/>
      <c r="Q90" s="10"/>
      <c r="R90" s="10"/>
      <c r="S90" s="10" t="str">
        <f t="shared" si="78"/>
        <v/>
      </c>
      <c r="T90" s="10" t="str">
        <f t="shared" si="79"/>
        <v/>
      </c>
      <c r="U90" s="10" t="str">
        <f t="shared" si="80"/>
        <v/>
      </c>
      <c r="V90" s="10"/>
      <c r="W90" s="10" t="str">
        <f t="shared" si="81"/>
        <v/>
      </c>
      <c r="X90" s="10" t="str">
        <f t="shared" si="82"/>
        <v/>
      </c>
      <c r="Y90" s="10"/>
      <c r="Z90" s="6" t="str">
        <f>IF(Y90&lt;&gt;"",VLOOKUP(Y90,MLT_DataList!$D$103:$E$152,2,FALSE),"")</f>
        <v/>
      </c>
      <c r="AA90" s="6"/>
      <c r="AB90" s="10"/>
      <c r="AC90" s="10"/>
      <c r="AD90" s="10" t="str">
        <f t="shared" si="83"/>
        <v/>
      </c>
      <c r="AE90" s="10" t="str">
        <f t="shared" si="84"/>
        <v/>
      </c>
      <c r="AF90" s="10" t="str">
        <f t="shared" si="85"/>
        <v/>
      </c>
      <c r="AG90" s="10"/>
      <c r="AH90" s="10" t="str">
        <f t="shared" si="86"/>
        <v/>
      </c>
      <c r="AI90" s="10" t="str">
        <f t="shared" si="87"/>
        <v/>
      </c>
      <c r="AJ90" s="10"/>
      <c r="AK90" s="6" t="str">
        <f>IF(AJ90&lt;&gt;"",VLOOKUP(AJ90,MLT_DataList!$D$103:$E$152,2,FALSE),"")</f>
        <v/>
      </c>
      <c r="AL90" s="6"/>
      <c r="AM90" s="10"/>
      <c r="AN90" s="10"/>
      <c r="AO90" s="10" t="str">
        <f t="shared" si="88"/>
        <v/>
      </c>
      <c r="AP90" s="10" t="str">
        <f t="shared" si="89"/>
        <v/>
      </c>
      <c r="AQ90" s="10" t="str">
        <f t="shared" si="90"/>
        <v/>
      </c>
      <c r="AR90" s="10"/>
      <c r="AS90" s="10" t="str">
        <f t="shared" si="91"/>
        <v/>
      </c>
      <c r="AT90" s="10" t="str">
        <f t="shared" si="92"/>
        <v/>
      </c>
      <c r="AU90" s="10"/>
      <c r="AV90" s="6" t="str">
        <f>IF(AU90&lt;&gt;"",VLOOKUP(AU90,MLT_DataList!$D$103:$E$152,2,FALSE),"")</f>
        <v/>
      </c>
      <c r="AW90" s="6"/>
      <c r="AX90" s="10"/>
      <c r="AY90" s="10"/>
      <c r="AZ90" s="10" t="str">
        <f t="shared" si="93"/>
        <v/>
      </c>
      <c r="BA90" s="10" t="str">
        <f t="shared" si="94"/>
        <v/>
      </c>
      <c r="BB90" s="10" t="str">
        <f t="shared" si="95"/>
        <v/>
      </c>
      <c r="BC90" s="10"/>
      <c r="BD90" s="10" t="str">
        <f t="shared" si="96"/>
        <v/>
      </c>
      <c r="BE90" s="10" t="str">
        <f t="shared" si="97"/>
        <v/>
      </c>
      <c r="BF90" s="10"/>
      <c r="BG90" s="6" t="str">
        <f>IF(BF90&lt;&gt;"",VLOOKUP(BF90,MLT_DataList!$D$103:$E$152,2,FALSE),"")</f>
        <v/>
      </c>
      <c r="BH90" s="6"/>
      <c r="BI90" s="10"/>
      <c r="BJ90" s="10"/>
      <c r="BK90" s="10" t="str">
        <f t="shared" si="98"/>
        <v/>
      </c>
      <c r="BL90" s="10" t="str">
        <f t="shared" si="99"/>
        <v/>
      </c>
      <c r="BM90" s="10" t="str">
        <f t="shared" si="100"/>
        <v/>
      </c>
      <c r="BN90" s="10"/>
      <c r="BO90" s="10" t="str">
        <f t="shared" si="101"/>
        <v/>
      </c>
      <c r="BP90" s="10" t="str">
        <f t="shared" si="102"/>
        <v/>
      </c>
      <c r="BQ90" s="10"/>
      <c r="BR90" s="6" t="str">
        <f>IF(BQ90&lt;&gt;"",VLOOKUP(BQ90,MLT_DataList!$D$103:$E$152,2,FALSE),"")</f>
        <v/>
      </c>
      <c r="BS90" s="6"/>
      <c r="BT90" s="10"/>
      <c r="BU90" s="10"/>
      <c r="BV90" s="10" t="str">
        <f t="shared" si="103"/>
        <v/>
      </c>
      <c r="BW90" s="10" t="str">
        <f t="shared" si="104"/>
        <v/>
      </c>
      <c r="BX90" s="10" t="str">
        <f t="shared" si="105"/>
        <v/>
      </c>
      <c r="BY90" s="10"/>
      <c r="BZ90" s="10" t="str">
        <f t="shared" si="106"/>
        <v/>
      </c>
      <c r="CA90" s="10" t="str">
        <f t="shared" si="107"/>
        <v/>
      </c>
      <c r="CB90" s="10"/>
      <c r="CC90" s="6" t="str">
        <f>IF(CB90&lt;&gt;"",VLOOKUP(CB90,MLT_DataList!$D$103:$E$152,2,FALSE),"")</f>
        <v/>
      </c>
    </row>
    <row r="91" spans="1:81" x14ac:dyDescent="0.15">
      <c r="A91" s="10">
        <v>90</v>
      </c>
      <c r="B91" s="10"/>
      <c r="C91" s="10"/>
      <c r="D91" s="10"/>
      <c r="E91" s="10" t="str">
        <f t="shared" si="72"/>
        <v/>
      </c>
      <c r="F91" s="10" t="str">
        <f t="shared" si="73"/>
        <v/>
      </c>
      <c r="G91" s="10" t="str">
        <f t="shared" si="74"/>
        <v/>
      </c>
      <c r="H91" s="10"/>
      <c r="I91" s="6" t="str">
        <f t="shared" si="75"/>
        <v/>
      </c>
      <c r="J91" s="10" t="str">
        <f t="shared" si="76"/>
        <v/>
      </c>
      <c r="K91" s="10"/>
      <c r="L91" s="10"/>
      <c r="M91" s="10"/>
      <c r="N91" s="10"/>
      <c r="O91" s="10" t="str">
        <f t="shared" si="77"/>
        <v/>
      </c>
      <c r="P91" s="10"/>
      <c r="Q91" s="10"/>
      <c r="R91" s="10"/>
      <c r="S91" s="10" t="str">
        <f t="shared" si="78"/>
        <v/>
      </c>
      <c r="T91" s="10" t="str">
        <f t="shared" si="79"/>
        <v/>
      </c>
      <c r="U91" s="10" t="str">
        <f t="shared" si="80"/>
        <v/>
      </c>
      <c r="V91" s="10"/>
      <c r="W91" s="10" t="str">
        <f t="shared" si="81"/>
        <v/>
      </c>
      <c r="X91" s="10" t="str">
        <f t="shared" si="82"/>
        <v/>
      </c>
      <c r="Y91" s="10"/>
      <c r="Z91" s="6" t="str">
        <f>IF(Y91&lt;&gt;"",VLOOKUP(Y91,MLT_DataList!$D$103:$E$152,2,FALSE),"")</f>
        <v/>
      </c>
      <c r="AA91" s="6"/>
      <c r="AB91" s="10"/>
      <c r="AC91" s="10"/>
      <c r="AD91" s="10" t="str">
        <f t="shared" si="83"/>
        <v/>
      </c>
      <c r="AE91" s="10" t="str">
        <f t="shared" si="84"/>
        <v/>
      </c>
      <c r="AF91" s="10" t="str">
        <f t="shared" si="85"/>
        <v/>
      </c>
      <c r="AG91" s="10"/>
      <c r="AH91" s="10" t="str">
        <f t="shared" si="86"/>
        <v/>
      </c>
      <c r="AI91" s="10" t="str">
        <f t="shared" si="87"/>
        <v/>
      </c>
      <c r="AJ91" s="10"/>
      <c r="AK91" s="6" t="str">
        <f>IF(AJ91&lt;&gt;"",VLOOKUP(AJ91,MLT_DataList!$D$103:$E$152,2,FALSE),"")</f>
        <v/>
      </c>
      <c r="AL91" s="6"/>
      <c r="AM91" s="10"/>
      <c r="AN91" s="10"/>
      <c r="AO91" s="10" t="str">
        <f t="shared" si="88"/>
        <v/>
      </c>
      <c r="AP91" s="10" t="str">
        <f t="shared" si="89"/>
        <v/>
      </c>
      <c r="AQ91" s="10" t="str">
        <f t="shared" si="90"/>
        <v/>
      </c>
      <c r="AR91" s="10"/>
      <c r="AS91" s="10" t="str">
        <f t="shared" si="91"/>
        <v/>
      </c>
      <c r="AT91" s="10" t="str">
        <f t="shared" si="92"/>
        <v/>
      </c>
      <c r="AU91" s="10"/>
      <c r="AV91" s="6" t="str">
        <f>IF(AU91&lt;&gt;"",VLOOKUP(AU91,MLT_DataList!$D$103:$E$152,2,FALSE),"")</f>
        <v/>
      </c>
      <c r="AW91" s="6"/>
      <c r="AX91" s="10"/>
      <c r="AY91" s="10"/>
      <c r="AZ91" s="10" t="str">
        <f t="shared" si="93"/>
        <v/>
      </c>
      <c r="BA91" s="10" t="str">
        <f t="shared" si="94"/>
        <v/>
      </c>
      <c r="BB91" s="10" t="str">
        <f t="shared" si="95"/>
        <v/>
      </c>
      <c r="BC91" s="10"/>
      <c r="BD91" s="10" t="str">
        <f t="shared" si="96"/>
        <v/>
      </c>
      <c r="BE91" s="10" t="str">
        <f t="shared" si="97"/>
        <v/>
      </c>
      <c r="BF91" s="10"/>
      <c r="BG91" s="6" t="str">
        <f>IF(BF91&lt;&gt;"",VLOOKUP(BF91,MLT_DataList!$D$103:$E$152,2,FALSE),"")</f>
        <v/>
      </c>
      <c r="BH91" s="6"/>
      <c r="BI91" s="10"/>
      <c r="BJ91" s="10"/>
      <c r="BK91" s="10" t="str">
        <f t="shared" si="98"/>
        <v/>
      </c>
      <c r="BL91" s="10" t="str">
        <f t="shared" si="99"/>
        <v/>
      </c>
      <c r="BM91" s="10" t="str">
        <f t="shared" si="100"/>
        <v/>
      </c>
      <c r="BN91" s="10"/>
      <c r="BO91" s="10" t="str">
        <f t="shared" si="101"/>
        <v/>
      </c>
      <c r="BP91" s="10" t="str">
        <f t="shared" si="102"/>
        <v/>
      </c>
      <c r="BQ91" s="10"/>
      <c r="BR91" s="6" t="str">
        <f>IF(BQ91&lt;&gt;"",VLOOKUP(BQ91,MLT_DataList!$D$103:$E$152,2,FALSE),"")</f>
        <v/>
      </c>
      <c r="BS91" s="6"/>
      <c r="BT91" s="10"/>
      <c r="BU91" s="10"/>
      <c r="BV91" s="10" t="str">
        <f t="shared" si="103"/>
        <v/>
      </c>
      <c r="BW91" s="10" t="str">
        <f t="shared" si="104"/>
        <v/>
      </c>
      <c r="BX91" s="10" t="str">
        <f t="shared" si="105"/>
        <v/>
      </c>
      <c r="BY91" s="10"/>
      <c r="BZ91" s="10" t="str">
        <f t="shared" si="106"/>
        <v/>
      </c>
      <c r="CA91" s="10" t="str">
        <f t="shared" si="107"/>
        <v/>
      </c>
      <c r="CB91" s="10"/>
      <c r="CC91" s="6" t="str">
        <f>IF(CB91&lt;&gt;"",VLOOKUP(CB91,MLT_DataList!$D$103:$E$152,2,FALSE),"")</f>
        <v/>
      </c>
    </row>
    <row r="92" spans="1:81" x14ac:dyDescent="0.15">
      <c r="A92" s="10">
        <v>91</v>
      </c>
      <c r="B92" s="10"/>
      <c r="C92" s="10"/>
      <c r="D92" s="10"/>
      <c r="E92" s="10" t="str">
        <f t="shared" si="72"/>
        <v/>
      </c>
      <c r="F92" s="10" t="str">
        <f t="shared" si="73"/>
        <v/>
      </c>
      <c r="G92" s="10" t="str">
        <f t="shared" si="74"/>
        <v/>
      </c>
      <c r="H92" s="10"/>
      <c r="I92" s="6" t="str">
        <f t="shared" si="75"/>
        <v/>
      </c>
      <c r="J92" s="10" t="str">
        <f t="shared" si="76"/>
        <v/>
      </c>
      <c r="K92" s="10"/>
      <c r="L92" s="10"/>
      <c r="M92" s="10"/>
      <c r="N92" s="10"/>
      <c r="O92" s="10" t="str">
        <f t="shared" si="77"/>
        <v/>
      </c>
      <c r="P92" s="10"/>
      <c r="Q92" s="10"/>
      <c r="R92" s="10"/>
      <c r="S92" s="10" t="str">
        <f t="shared" si="78"/>
        <v/>
      </c>
      <c r="T92" s="10" t="str">
        <f t="shared" si="79"/>
        <v/>
      </c>
      <c r="U92" s="10" t="str">
        <f t="shared" si="80"/>
        <v/>
      </c>
      <c r="V92" s="10"/>
      <c r="W92" s="10" t="str">
        <f t="shared" si="81"/>
        <v/>
      </c>
      <c r="X92" s="10" t="str">
        <f t="shared" si="82"/>
        <v/>
      </c>
      <c r="Y92" s="10"/>
      <c r="Z92" s="6" t="str">
        <f>IF(Y92&lt;&gt;"",VLOOKUP(Y92,MLT_DataList!$D$103:$E$152,2,FALSE),"")</f>
        <v/>
      </c>
      <c r="AA92" s="6"/>
      <c r="AB92" s="10"/>
      <c r="AC92" s="10"/>
      <c r="AD92" s="10" t="str">
        <f t="shared" si="83"/>
        <v/>
      </c>
      <c r="AE92" s="10" t="str">
        <f t="shared" si="84"/>
        <v/>
      </c>
      <c r="AF92" s="10" t="str">
        <f t="shared" si="85"/>
        <v/>
      </c>
      <c r="AG92" s="10"/>
      <c r="AH92" s="10" t="str">
        <f t="shared" si="86"/>
        <v/>
      </c>
      <c r="AI92" s="10" t="str">
        <f t="shared" si="87"/>
        <v/>
      </c>
      <c r="AJ92" s="10"/>
      <c r="AK92" s="6" t="str">
        <f>IF(AJ92&lt;&gt;"",VLOOKUP(AJ92,MLT_DataList!$D$103:$E$152,2,FALSE),"")</f>
        <v/>
      </c>
      <c r="AL92" s="6"/>
      <c r="AM92" s="10"/>
      <c r="AN92" s="10"/>
      <c r="AO92" s="10" t="str">
        <f t="shared" si="88"/>
        <v/>
      </c>
      <c r="AP92" s="10" t="str">
        <f t="shared" si="89"/>
        <v/>
      </c>
      <c r="AQ92" s="10" t="str">
        <f t="shared" si="90"/>
        <v/>
      </c>
      <c r="AR92" s="10"/>
      <c r="AS92" s="10" t="str">
        <f t="shared" si="91"/>
        <v/>
      </c>
      <c r="AT92" s="10" t="str">
        <f t="shared" si="92"/>
        <v/>
      </c>
      <c r="AU92" s="10"/>
      <c r="AV92" s="6" t="str">
        <f>IF(AU92&lt;&gt;"",VLOOKUP(AU92,MLT_DataList!$D$103:$E$152,2,FALSE),"")</f>
        <v/>
      </c>
      <c r="AW92" s="6"/>
      <c r="AX92" s="10"/>
      <c r="AY92" s="10"/>
      <c r="AZ92" s="10" t="str">
        <f t="shared" si="93"/>
        <v/>
      </c>
      <c r="BA92" s="10" t="str">
        <f t="shared" si="94"/>
        <v/>
      </c>
      <c r="BB92" s="10" t="str">
        <f t="shared" si="95"/>
        <v/>
      </c>
      <c r="BC92" s="10"/>
      <c r="BD92" s="10" t="str">
        <f t="shared" si="96"/>
        <v/>
      </c>
      <c r="BE92" s="10" t="str">
        <f t="shared" si="97"/>
        <v/>
      </c>
      <c r="BF92" s="10"/>
      <c r="BG92" s="6" t="str">
        <f>IF(BF92&lt;&gt;"",VLOOKUP(BF92,MLT_DataList!$D$103:$E$152,2,FALSE),"")</f>
        <v/>
      </c>
      <c r="BH92" s="6"/>
      <c r="BI92" s="10"/>
      <c r="BJ92" s="10"/>
      <c r="BK92" s="10" t="str">
        <f t="shared" si="98"/>
        <v/>
      </c>
      <c r="BL92" s="10" t="str">
        <f t="shared" si="99"/>
        <v/>
      </c>
      <c r="BM92" s="10" t="str">
        <f t="shared" si="100"/>
        <v/>
      </c>
      <c r="BN92" s="10"/>
      <c r="BO92" s="10" t="str">
        <f t="shared" si="101"/>
        <v/>
      </c>
      <c r="BP92" s="10" t="str">
        <f t="shared" si="102"/>
        <v/>
      </c>
      <c r="BQ92" s="10"/>
      <c r="BR92" s="6" t="str">
        <f>IF(BQ92&lt;&gt;"",VLOOKUP(BQ92,MLT_DataList!$D$103:$E$152,2,FALSE),"")</f>
        <v/>
      </c>
      <c r="BS92" s="6"/>
      <c r="BT92" s="10"/>
      <c r="BU92" s="10"/>
      <c r="BV92" s="10" t="str">
        <f t="shared" si="103"/>
        <v/>
      </c>
      <c r="BW92" s="10" t="str">
        <f t="shared" si="104"/>
        <v/>
      </c>
      <c r="BX92" s="10" t="str">
        <f t="shared" si="105"/>
        <v/>
      </c>
      <c r="BY92" s="10"/>
      <c r="BZ92" s="10" t="str">
        <f t="shared" si="106"/>
        <v/>
      </c>
      <c r="CA92" s="10" t="str">
        <f t="shared" si="107"/>
        <v/>
      </c>
      <c r="CB92" s="10"/>
      <c r="CC92" s="6" t="str">
        <f>IF(CB92&lt;&gt;"",VLOOKUP(CB92,MLT_DataList!$D$103:$E$152,2,FALSE),"")</f>
        <v/>
      </c>
    </row>
    <row r="93" spans="1:81" x14ac:dyDescent="0.15">
      <c r="A93" s="10">
        <v>92</v>
      </c>
      <c r="B93" s="10"/>
      <c r="C93" s="10"/>
      <c r="D93" s="10"/>
      <c r="E93" s="10" t="str">
        <f t="shared" si="72"/>
        <v/>
      </c>
      <c r="F93" s="10" t="str">
        <f t="shared" si="73"/>
        <v/>
      </c>
      <c r="G93" s="10" t="str">
        <f t="shared" si="74"/>
        <v/>
      </c>
      <c r="H93" s="10"/>
      <c r="I93" s="6" t="str">
        <f t="shared" si="75"/>
        <v/>
      </c>
      <c r="J93" s="10" t="str">
        <f t="shared" si="76"/>
        <v/>
      </c>
      <c r="K93" s="10"/>
      <c r="L93" s="10"/>
      <c r="M93" s="10"/>
      <c r="N93" s="10"/>
      <c r="O93" s="10" t="str">
        <f t="shared" si="77"/>
        <v/>
      </c>
      <c r="P93" s="10"/>
      <c r="Q93" s="10"/>
      <c r="R93" s="10"/>
      <c r="S93" s="10" t="str">
        <f t="shared" si="78"/>
        <v/>
      </c>
      <c r="T93" s="10" t="str">
        <f t="shared" si="79"/>
        <v/>
      </c>
      <c r="U93" s="10" t="str">
        <f t="shared" si="80"/>
        <v/>
      </c>
      <c r="V93" s="10"/>
      <c r="W93" s="10" t="str">
        <f t="shared" si="81"/>
        <v/>
      </c>
      <c r="X93" s="10" t="str">
        <f t="shared" si="82"/>
        <v/>
      </c>
      <c r="Y93" s="10"/>
      <c r="Z93" s="6" t="str">
        <f>IF(Y93&lt;&gt;"",VLOOKUP(Y93,MLT_DataList!$D$103:$E$152,2,FALSE),"")</f>
        <v/>
      </c>
      <c r="AA93" s="6"/>
      <c r="AB93" s="10"/>
      <c r="AC93" s="10"/>
      <c r="AD93" s="10" t="str">
        <f t="shared" si="83"/>
        <v/>
      </c>
      <c r="AE93" s="10" t="str">
        <f t="shared" si="84"/>
        <v/>
      </c>
      <c r="AF93" s="10" t="str">
        <f t="shared" si="85"/>
        <v/>
      </c>
      <c r="AG93" s="10"/>
      <c r="AH93" s="10" t="str">
        <f t="shared" si="86"/>
        <v/>
      </c>
      <c r="AI93" s="10" t="str">
        <f t="shared" si="87"/>
        <v/>
      </c>
      <c r="AJ93" s="10"/>
      <c r="AK93" s="6" t="str">
        <f>IF(AJ93&lt;&gt;"",VLOOKUP(AJ93,MLT_DataList!$D$103:$E$152,2,FALSE),"")</f>
        <v/>
      </c>
      <c r="AL93" s="6"/>
      <c r="AM93" s="10"/>
      <c r="AN93" s="10"/>
      <c r="AO93" s="10" t="str">
        <f t="shared" si="88"/>
        <v/>
      </c>
      <c r="AP93" s="10" t="str">
        <f t="shared" si="89"/>
        <v/>
      </c>
      <c r="AQ93" s="10" t="str">
        <f t="shared" si="90"/>
        <v/>
      </c>
      <c r="AR93" s="10"/>
      <c r="AS93" s="10" t="str">
        <f t="shared" si="91"/>
        <v/>
      </c>
      <c r="AT93" s="10" t="str">
        <f t="shared" si="92"/>
        <v/>
      </c>
      <c r="AU93" s="10"/>
      <c r="AV93" s="6" t="str">
        <f>IF(AU93&lt;&gt;"",VLOOKUP(AU93,MLT_DataList!$D$103:$E$152,2,FALSE),"")</f>
        <v/>
      </c>
      <c r="AW93" s="6"/>
      <c r="AX93" s="10"/>
      <c r="AY93" s="10"/>
      <c r="AZ93" s="10" t="str">
        <f t="shared" si="93"/>
        <v/>
      </c>
      <c r="BA93" s="10" t="str">
        <f t="shared" si="94"/>
        <v/>
      </c>
      <c r="BB93" s="10" t="str">
        <f t="shared" si="95"/>
        <v/>
      </c>
      <c r="BC93" s="10"/>
      <c r="BD93" s="10" t="str">
        <f t="shared" si="96"/>
        <v/>
      </c>
      <c r="BE93" s="10" t="str">
        <f t="shared" si="97"/>
        <v/>
      </c>
      <c r="BF93" s="10"/>
      <c r="BG93" s="6" t="str">
        <f>IF(BF93&lt;&gt;"",VLOOKUP(BF93,MLT_DataList!$D$103:$E$152,2,FALSE),"")</f>
        <v/>
      </c>
      <c r="BH93" s="6"/>
      <c r="BI93" s="10"/>
      <c r="BJ93" s="10"/>
      <c r="BK93" s="10" t="str">
        <f t="shared" si="98"/>
        <v/>
      </c>
      <c r="BL93" s="10" t="str">
        <f t="shared" si="99"/>
        <v/>
      </c>
      <c r="BM93" s="10" t="str">
        <f t="shared" si="100"/>
        <v/>
      </c>
      <c r="BN93" s="10"/>
      <c r="BO93" s="10" t="str">
        <f t="shared" si="101"/>
        <v/>
      </c>
      <c r="BP93" s="10" t="str">
        <f t="shared" si="102"/>
        <v/>
      </c>
      <c r="BQ93" s="10"/>
      <c r="BR93" s="6" t="str">
        <f>IF(BQ93&lt;&gt;"",VLOOKUP(BQ93,MLT_DataList!$D$103:$E$152,2,FALSE),"")</f>
        <v/>
      </c>
      <c r="BS93" s="6"/>
      <c r="BT93" s="10"/>
      <c r="BU93" s="10"/>
      <c r="BV93" s="10" t="str">
        <f t="shared" si="103"/>
        <v/>
      </c>
      <c r="BW93" s="10" t="str">
        <f t="shared" si="104"/>
        <v/>
      </c>
      <c r="BX93" s="10" t="str">
        <f t="shared" si="105"/>
        <v/>
      </c>
      <c r="BY93" s="10"/>
      <c r="BZ93" s="10" t="str">
        <f t="shared" si="106"/>
        <v/>
      </c>
      <c r="CA93" s="10" t="str">
        <f t="shared" si="107"/>
        <v/>
      </c>
      <c r="CB93" s="10"/>
      <c r="CC93" s="6" t="str">
        <f>IF(CB93&lt;&gt;"",VLOOKUP(CB93,MLT_DataList!$D$103:$E$152,2,FALSE),"")</f>
        <v/>
      </c>
    </row>
    <row r="94" spans="1:81" x14ac:dyDescent="0.15">
      <c r="A94" s="10">
        <v>93</v>
      </c>
      <c r="B94" s="10"/>
      <c r="C94" s="10"/>
      <c r="D94" s="10"/>
      <c r="E94" s="10" t="str">
        <f t="shared" si="72"/>
        <v/>
      </c>
      <c r="F94" s="10" t="str">
        <f t="shared" si="73"/>
        <v/>
      </c>
      <c r="G94" s="10" t="str">
        <f t="shared" si="74"/>
        <v/>
      </c>
      <c r="H94" s="10"/>
      <c r="I94" s="6" t="str">
        <f t="shared" si="75"/>
        <v/>
      </c>
      <c r="J94" s="10" t="str">
        <f t="shared" si="76"/>
        <v/>
      </c>
      <c r="K94" s="10"/>
      <c r="L94" s="10"/>
      <c r="M94" s="10"/>
      <c r="N94" s="10"/>
      <c r="O94" s="10" t="str">
        <f t="shared" si="77"/>
        <v/>
      </c>
      <c r="P94" s="10"/>
      <c r="Q94" s="10"/>
      <c r="R94" s="10"/>
      <c r="S94" s="10" t="str">
        <f t="shared" si="78"/>
        <v/>
      </c>
      <c r="T94" s="10" t="str">
        <f t="shared" si="79"/>
        <v/>
      </c>
      <c r="U94" s="10" t="str">
        <f t="shared" si="80"/>
        <v/>
      </c>
      <c r="V94" s="10"/>
      <c r="W94" s="10" t="str">
        <f t="shared" si="81"/>
        <v/>
      </c>
      <c r="X94" s="10" t="str">
        <f t="shared" si="82"/>
        <v/>
      </c>
      <c r="Y94" s="10"/>
      <c r="Z94" s="6" t="str">
        <f>IF(Y94&lt;&gt;"",VLOOKUP(Y94,MLT_DataList!$D$103:$E$152,2,FALSE),"")</f>
        <v/>
      </c>
      <c r="AA94" s="6"/>
      <c r="AB94" s="10"/>
      <c r="AC94" s="10"/>
      <c r="AD94" s="10" t="str">
        <f t="shared" si="83"/>
        <v/>
      </c>
      <c r="AE94" s="10" t="str">
        <f t="shared" si="84"/>
        <v/>
      </c>
      <c r="AF94" s="10" t="str">
        <f t="shared" si="85"/>
        <v/>
      </c>
      <c r="AG94" s="10"/>
      <c r="AH94" s="10" t="str">
        <f t="shared" si="86"/>
        <v/>
      </c>
      <c r="AI94" s="10" t="str">
        <f t="shared" si="87"/>
        <v/>
      </c>
      <c r="AJ94" s="10"/>
      <c r="AK94" s="6" t="str">
        <f>IF(AJ94&lt;&gt;"",VLOOKUP(AJ94,MLT_DataList!$D$103:$E$152,2,FALSE),"")</f>
        <v/>
      </c>
      <c r="AL94" s="6"/>
      <c r="AM94" s="10"/>
      <c r="AN94" s="10"/>
      <c r="AO94" s="10" t="str">
        <f t="shared" si="88"/>
        <v/>
      </c>
      <c r="AP94" s="10" t="str">
        <f t="shared" si="89"/>
        <v/>
      </c>
      <c r="AQ94" s="10" t="str">
        <f t="shared" si="90"/>
        <v/>
      </c>
      <c r="AR94" s="10"/>
      <c r="AS94" s="10" t="str">
        <f t="shared" si="91"/>
        <v/>
      </c>
      <c r="AT94" s="10" t="str">
        <f t="shared" si="92"/>
        <v/>
      </c>
      <c r="AU94" s="10"/>
      <c r="AV94" s="6" t="str">
        <f>IF(AU94&lt;&gt;"",VLOOKUP(AU94,MLT_DataList!$D$103:$E$152,2,FALSE),"")</f>
        <v/>
      </c>
      <c r="AW94" s="6"/>
      <c r="AX94" s="10"/>
      <c r="AY94" s="10"/>
      <c r="AZ94" s="10" t="str">
        <f t="shared" si="93"/>
        <v/>
      </c>
      <c r="BA94" s="10" t="str">
        <f t="shared" si="94"/>
        <v/>
      </c>
      <c r="BB94" s="10" t="str">
        <f t="shared" si="95"/>
        <v/>
      </c>
      <c r="BC94" s="10"/>
      <c r="BD94" s="10" t="str">
        <f t="shared" si="96"/>
        <v/>
      </c>
      <c r="BE94" s="10" t="str">
        <f t="shared" si="97"/>
        <v/>
      </c>
      <c r="BF94" s="10"/>
      <c r="BG94" s="6" t="str">
        <f>IF(BF94&lt;&gt;"",VLOOKUP(BF94,MLT_DataList!$D$103:$E$152,2,FALSE),"")</f>
        <v/>
      </c>
      <c r="BH94" s="6"/>
      <c r="BI94" s="10"/>
      <c r="BJ94" s="10"/>
      <c r="BK94" s="10" t="str">
        <f t="shared" si="98"/>
        <v/>
      </c>
      <c r="BL94" s="10" t="str">
        <f t="shared" si="99"/>
        <v/>
      </c>
      <c r="BM94" s="10" t="str">
        <f t="shared" si="100"/>
        <v/>
      </c>
      <c r="BN94" s="10"/>
      <c r="BO94" s="10" t="str">
        <f t="shared" si="101"/>
        <v/>
      </c>
      <c r="BP94" s="10" t="str">
        <f t="shared" si="102"/>
        <v/>
      </c>
      <c r="BQ94" s="10"/>
      <c r="BR94" s="6" t="str">
        <f>IF(BQ94&lt;&gt;"",VLOOKUP(BQ94,MLT_DataList!$D$103:$E$152,2,FALSE),"")</f>
        <v/>
      </c>
      <c r="BS94" s="6"/>
      <c r="BT94" s="10"/>
      <c r="BU94" s="10"/>
      <c r="BV94" s="10" t="str">
        <f t="shared" si="103"/>
        <v/>
      </c>
      <c r="BW94" s="10" t="str">
        <f t="shared" si="104"/>
        <v/>
      </c>
      <c r="BX94" s="10" t="str">
        <f t="shared" si="105"/>
        <v/>
      </c>
      <c r="BY94" s="10"/>
      <c r="BZ94" s="10" t="str">
        <f t="shared" si="106"/>
        <v/>
      </c>
      <c r="CA94" s="10" t="str">
        <f t="shared" si="107"/>
        <v/>
      </c>
      <c r="CB94" s="10"/>
      <c r="CC94" s="6" t="str">
        <f>IF(CB94&lt;&gt;"",VLOOKUP(CB94,MLT_DataList!$D$103:$E$152,2,FALSE),"")</f>
        <v/>
      </c>
    </row>
    <row r="95" spans="1:81" x14ac:dyDescent="0.15">
      <c r="A95" s="10">
        <v>94</v>
      </c>
      <c r="B95" s="10"/>
      <c r="C95" s="10"/>
      <c r="D95" s="10"/>
      <c r="E95" s="10" t="str">
        <f t="shared" si="72"/>
        <v/>
      </c>
      <c r="F95" s="10" t="str">
        <f t="shared" si="73"/>
        <v/>
      </c>
      <c r="G95" s="10" t="str">
        <f t="shared" si="74"/>
        <v/>
      </c>
      <c r="H95" s="10"/>
      <c r="I95" s="6" t="str">
        <f t="shared" si="75"/>
        <v/>
      </c>
      <c r="J95" s="10" t="str">
        <f t="shared" si="76"/>
        <v/>
      </c>
      <c r="K95" s="10"/>
      <c r="L95" s="10"/>
      <c r="M95" s="10"/>
      <c r="N95" s="10"/>
      <c r="O95" s="10" t="str">
        <f t="shared" si="77"/>
        <v/>
      </c>
      <c r="P95" s="10"/>
      <c r="Q95" s="10"/>
      <c r="R95" s="10"/>
      <c r="S95" s="10" t="str">
        <f t="shared" si="78"/>
        <v/>
      </c>
      <c r="T95" s="10" t="str">
        <f t="shared" si="79"/>
        <v/>
      </c>
      <c r="U95" s="10" t="str">
        <f t="shared" si="80"/>
        <v/>
      </c>
      <c r="V95" s="10"/>
      <c r="W95" s="10" t="str">
        <f t="shared" si="81"/>
        <v/>
      </c>
      <c r="X95" s="10" t="str">
        <f t="shared" si="82"/>
        <v/>
      </c>
      <c r="Y95" s="10"/>
      <c r="Z95" s="6" t="str">
        <f>IF(Y95&lt;&gt;"",VLOOKUP(Y95,MLT_DataList!$D$103:$E$152,2,FALSE),"")</f>
        <v/>
      </c>
      <c r="AA95" s="6"/>
      <c r="AB95" s="10"/>
      <c r="AC95" s="10"/>
      <c r="AD95" s="10" t="str">
        <f t="shared" si="83"/>
        <v/>
      </c>
      <c r="AE95" s="10" t="str">
        <f t="shared" si="84"/>
        <v/>
      </c>
      <c r="AF95" s="10" t="str">
        <f t="shared" si="85"/>
        <v/>
      </c>
      <c r="AG95" s="10"/>
      <c r="AH95" s="10" t="str">
        <f t="shared" si="86"/>
        <v/>
      </c>
      <c r="AI95" s="10" t="str">
        <f t="shared" si="87"/>
        <v/>
      </c>
      <c r="AJ95" s="10"/>
      <c r="AK95" s="6" t="str">
        <f>IF(AJ95&lt;&gt;"",VLOOKUP(AJ95,MLT_DataList!$D$103:$E$152,2,FALSE),"")</f>
        <v/>
      </c>
      <c r="AL95" s="6"/>
      <c r="AM95" s="10"/>
      <c r="AN95" s="10"/>
      <c r="AO95" s="10" t="str">
        <f t="shared" si="88"/>
        <v/>
      </c>
      <c r="AP95" s="10" t="str">
        <f t="shared" si="89"/>
        <v/>
      </c>
      <c r="AQ95" s="10" t="str">
        <f t="shared" si="90"/>
        <v/>
      </c>
      <c r="AR95" s="10"/>
      <c r="AS95" s="10" t="str">
        <f t="shared" si="91"/>
        <v/>
      </c>
      <c r="AT95" s="10" t="str">
        <f t="shared" si="92"/>
        <v/>
      </c>
      <c r="AU95" s="10"/>
      <c r="AV95" s="6" t="str">
        <f>IF(AU95&lt;&gt;"",VLOOKUP(AU95,MLT_DataList!$D$103:$E$152,2,FALSE),"")</f>
        <v/>
      </c>
      <c r="AW95" s="6"/>
      <c r="AX95" s="10"/>
      <c r="AY95" s="10"/>
      <c r="AZ95" s="10" t="str">
        <f t="shared" si="93"/>
        <v/>
      </c>
      <c r="BA95" s="10" t="str">
        <f t="shared" si="94"/>
        <v/>
      </c>
      <c r="BB95" s="10" t="str">
        <f t="shared" si="95"/>
        <v/>
      </c>
      <c r="BC95" s="10"/>
      <c r="BD95" s="10" t="str">
        <f t="shared" si="96"/>
        <v/>
      </c>
      <c r="BE95" s="10" t="str">
        <f t="shared" si="97"/>
        <v/>
      </c>
      <c r="BF95" s="10"/>
      <c r="BG95" s="6" t="str">
        <f>IF(BF95&lt;&gt;"",VLOOKUP(BF95,MLT_DataList!$D$103:$E$152,2,FALSE),"")</f>
        <v/>
      </c>
      <c r="BH95" s="6"/>
      <c r="BI95" s="10"/>
      <c r="BJ95" s="10"/>
      <c r="BK95" s="10" t="str">
        <f t="shared" si="98"/>
        <v/>
      </c>
      <c r="BL95" s="10" t="str">
        <f t="shared" si="99"/>
        <v/>
      </c>
      <c r="BM95" s="10" t="str">
        <f t="shared" si="100"/>
        <v/>
      </c>
      <c r="BN95" s="10"/>
      <c r="BO95" s="10" t="str">
        <f t="shared" si="101"/>
        <v/>
      </c>
      <c r="BP95" s="10" t="str">
        <f t="shared" si="102"/>
        <v/>
      </c>
      <c r="BQ95" s="10"/>
      <c r="BR95" s="6" t="str">
        <f>IF(BQ95&lt;&gt;"",VLOOKUP(BQ95,MLT_DataList!$D$103:$E$152,2,FALSE),"")</f>
        <v/>
      </c>
      <c r="BS95" s="6"/>
      <c r="BT95" s="10"/>
      <c r="BU95" s="10"/>
      <c r="BV95" s="10" t="str">
        <f t="shared" si="103"/>
        <v/>
      </c>
      <c r="BW95" s="10" t="str">
        <f t="shared" si="104"/>
        <v/>
      </c>
      <c r="BX95" s="10" t="str">
        <f t="shared" si="105"/>
        <v/>
      </c>
      <c r="BY95" s="10"/>
      <c r="BZ95" s="10" t="str">
        <f t="shared" si="106"/>
        <v/>
      </c>
      <c r="CA95" s="10" t="str">
        <f t="shared" si="107"/>
        <v/>
      </c>
      <c r="CB95" s="10"/>
      <c r="CC95" s="6" t="str">
        <f>IF(CB95&lt;&gt;"",VLOOKUP(CB95,MLT_DataList!$D$103:$E$152,2,FALSE),"")</f>
        <v/>
      </c>
    </row>
    <row r="96" spans="1:81" x14ac:dyDescent="0.15">
      <c r="A96" s="10">
        <v>95</v>
      </c>
      <c r="B96" s="10"/>
      <c r="C96" s="10"/>
      <c r="D96" s="10"/>
      <c r="E96" s="10" t="str">
        <f t="shared" si="72"/>
        <v/>
      </c>
      <c r="F96" s="10" t="str">
        <f t="shared" si="73"/>
        <v/>
      </c>
      <c r="G96" s="10" t="str">
        <f t="shared" si="74"/>
        <v/>
      </c>
      <c r="H96" s="10"/>
      <c r="I96" s="6" t="str">
        <f t="shared" si="75"/>
        <v/>
      </c>
      <c r="J96" s="10" t="str">
        <f t="shared" si="76"/>
        <v/>
      </c>
      <c r="K96" s="10"/>
      <c r="L96" s="10"/>
      <c r="M96" s="10"/>
      <c r="N96" s="10"/>
      <c r="O96" s="10" t="str">
        <f t="shared" si="77"/>
        <v/>
      </c>
      <c r="P96" s="10"/>
      <c r="Q96" s="10"/>
      <c r="R96" s="10"/>
      <c r="S96" s="10" t="str">
        <f t="shared" si="78"/>
        <v/>
      </c>
      <c r="T96" s="10" t="str">
        <f t="shared" si="79"/>
        <v/>
      </c>
      <c r="U96" s="10" t="str">
        <f t="shared" si="80"/>
        <v/>
      </c>
      <c r="V96" s="10"/>
      <c r="W96" s="10" t="str">
        <f t="shared" si="81"/>
        <v/>
      </c>
      <c r="X96" s="10" t="str">
        <f t="shared" si="82"/>
        <v/>
      </c>
      <c r="Y96" s="10"/>
      <c r="Z96" s="6" t="str">
        <f>IF(Y96&lt;&gt;"",VLOOKUP(Y96,MLT_DataList!$D$103:$E$152,2,FALSE),"")</f>
        <v/>
      </c>
      <c r="AA96" s="6"/>
      <c r="AB96" s="10"/>
      <c r="AC96" s="10"/>
      <c r="AD96" s="10" t="str">
        <f t="shared" si="83"/>
        <v/>
      </c>
      <c r="AE96" s="10" t="str">
        <f t="shared" si="84"/>
        <v/>
      </c>
      <c r="AF96" s="10" t="str">
        <f t="shared" si="85"/>
        <v/>
      </c>
      <c r="AG96" s="10"/>
      <c r="AH96" s="10" t="str">
        <f t="shared" si="86"/>
        <v/>
      </c>
      <c r="AI96" s="10" t="str">
        <f t="shared" si="87"/>
        <v/>
      </c>
      <c r="AJ96" s="10"/>
      <c r="AK96" s="6" t="str">
        <f>IF(AJ96&lt;&gt;"",VLOOKUP(AJ96,MLT_DataList!$D$103:$E$152,2,FALSE),"")</f>
        <v/>
      </c>
      <c r="AL96" s="6"/>
      <c r="AM96" s="10"/>
      <c r="AN96" s="10"/>
      <c r="AO96" s="10" t="str">
        <f t="shared" si="88"/>
        <v/>
      </c>
      <c r="AP96" s="10" t="str">
        <f t="shared" si="89"/>
        <v/>
      </c>
      <c r="AQ96" s="10" t="str">
        <f t="shared" si="90"/>
        <v/>
      </c>
      <c r="AR96" s="10"/>
      <c r="AS96" s="10" t="str">
        <f t="shared" si="91"/>
        <v/>
      </c>
      <c r="AT96" s="10" t="str">
        <f t="shared" si="92"/>
        <v/>
      </c>
      <c r="AU96" s="10"/>
      <c r="AV96" s="6" t="str">
        <f>IF(AU96&lt;&gt;"",VLOOKUP(AU96,MLT_DataList!$D$103:$E$152,2,FALSE),"")</f>
        <v/>
      </c>
      <c r="AW96" s="6"/>
      <c r="AX96" s="10"/>
      <c r="AY96" s="10"/>
      <c r="AZ96" s="10" t="str">
        <f t="shared" si="93"/>
        <v/>
      </c>
      <c r="BA96" s="10" t="str">
        <f t="shared" si="94"/>
        <v/>
      </c>
      <c r="BB96" s="10" t="str">
        <f t="shared" si="95"/>
        <v/>
      </c>
      <c r="BC96" s="10"/>
      <c r="BD96" s="10" t="str">
        <f t="shared" si="96"/>
        <v/>
      </c>
      <c r="BE96" s="10" t="str">
        <f t="shared" si="97"/>
        <v/>
      </c>
      <c r="BF96" s="10"/>
      <c r="BG96" s="6" t="str">
        <f>IF(BF96&lt;&gt;"",VLOOKUP(BF96,MLT_DataList!$D$103:$E$152,2,FALSE),"")</f>
        <v/>
      </c>
      <c r="BH96" s="6"/>
      <c r="BI96" s="10"/>
      <c r="BJ96" s="10"/>
      <c r="BK96" s="10" t="str">
        <f t="shared" si="98"/>
        <v/>
      </c>
      <c r="BL96" s="10" t="str">
        <f t="shared" si="99"/>
        <v/>
      </c>
      <c r="BM96" s="10" t="str">
        <f t="shared" si="100"/>
        <v/>
      </c>
      <c r="BN96" s="10"/>
      <c r="BO96" s="10" t="str">
        <f t="shared" si="101"/>
        <v/>
      </c>
      <c r="BP96" s="10" t="str">
        <f t="shared" si="102"/>
        <v/>
      </c>
      <c r="BQ96" s="10"/>
      <c r="BR96" s="6" t="str">
        <f>IF(BQ96&lt;&gt;"",VLOOKUP(BQ96,MLT_DataList!$D$103:$E$152,2,FALSE),"")</f>
        <v/>
      </c>
      <c r="BS96" s="6"/>
      <c r="BT96" s="10"/>
      <c r="BU96" s="10"/>
      <c r="BV96" s="10" t="str">
        <f t="shared" si="103"/>
        <v/>
      </c>
      <c r="BW96" s="10" t="str">
        <f t="shared" si="104"/>
        <v/>
      </c>
      <c r="BX96" s="10" t="str">
        <f t="shared" si="105"/>
        <v/>
      </c>
      <c r="BY96" s="10"/>
      <c r="BZ96" s="10" t="str">
        <f t="shared" si="106"/>
        <v/>
      </c>
      <c r="CA96" s="10" t="str">
        <f t="shared" si="107"/>
        <v/>
      </c>
      <c r="CB96" s="10"/>
      <c r="CC96" s="6" t="str">
        <f>IF(CB96&lt;&gt;"",VLOOKUP(CB96,MLT_DataList!$D$103:$E$152,2,FALSE),"")</f>
        <v/>
      </c>
    </row>
    <row r="97" spans="1:81" x14ac:dyDescent="0.15">
      <c r="A97" s="10">
        <v>96</v>
      </c>
      <c r="B97" s="10"/>
      <c r="C97" s="10"/>
      <c r="D97" s="10"/>
      <c r="E97" s="10" t="str">
        <f t="shared" si="72"/>
        <v/>
      </c>
      <c r="F97" s="10" t="str">
        <f t="shared" si="73"/>
        <v/>
      </c>
      <c r="G97" s="10" t="str">
        <f t="shared" si="74"/>
        <v/>
      </c>
      <c r="H97" s="10"/>
      <c r="I97" s="6" t="str">
        <f t="shared" si="75"/>
        <v/>
      </c>
      <c r="J97" s="10" t="str">
        <f t="shared" si="76"/>
        <v/>
      </c>
      <c r="K97" s="10"/>
      <c r="L97" s="10"/>
      <c r="M97" s="10"/>
      <c r="N97" s="10"/>
      <c r="O97" s="10" t="str">
        <f t="shared" si="77"/>
        <v/>
      </c>
      <c r="P97" s="10"/>
      <c r="Q97" s="10"/>
      <c r="R97" s="10"/>
      <c r="S97" s="10" t="str">
        <f t="shared" si="78"/>
        <v/>
      </c>
      <c r="T97" s="10" t="str">
        <f t="shared" si="79"/>
        <v/>
      </c>
      <c r="U97" s="10" t="str">
        <f t="shared" si="80"/>
        <v/>
      </c>
      <c r="V97" s="10"/>
      <c r="W97" s="10" t="str">
        <f t="shared" si="81"/>
        <v/>
      </c>
      <c r="X97" s="10" t="str">
        <f t="shared" si="82"/>
        <v/>
      </c>
      <c r="Y97" s="10"/>
      <c r="Z97" s="6" t="str">
        <f>IF(Y97&lt;&gt;"",VLOOKUP(Y97,MLT_DataList!$D$103:$E$152,2,FALSE),"")</f>
        <v/>
      </c>
      <c r="AA97" s="6"/>
      <c r="AB97" s="10"/>
      <c r="AC97" s="10"/>
      <c r="AD97" s="10" t="str">
        <f t="shared" si="83"/>
        <v/>
      </c>
      <c r="AE97" s="10" t="str">
        <f t="shared" si="84"/>
        <v/>
      </c>
      <c r="AF97" s="10" t="str">
        <f t="shared" si="85"/>
        <v/>
      </c>
      <c r="AG97" s="10"/>
      <c r="AH97" s="10" t="str">
        <f t="shared" si="86"/>
        <v/>
      </c>
      <c r="AI97" s="10" t="str">
        <f t="shared" si="87"/>
        <v/>
      </c>
      <c r="AJ97" s="10"/>
      <c r="AK97" s="6" t="str">
        <f>IF(AJ97&lt;&gt;"",VLOOKUP(AJ97,MLT_DataList!$D$103:$E$152,2,FALSE),"")</f>
        <v/>
      </c>
      <c r="AL97" s="6"/>
      <c r="AM97" s="10"/>
      <c r="AN97" s="10"/>
      <c r="AO97" s="10" t="str">
        <f t="shared" si="88"/>
        <v/>
      </c>
      <c r="AP97" s="10" t="str">
        <f t="shared" si="89"/>
        <v/>
      </c>
      <c r="AQ97" s="10" t="str">
        <f t="shared" si="90"/>
        <v/>
      </c>
      <c r="AR97" s="10"/>
      <c r="AS97" s="10" t="str">
        <f t="shared" si="91"/>
        <v/>
      </c>
      <c r="AT97" s="10" t="str">
        <f t="shared" si="92"/>
        <v/>
      </c>
      <c r="AU97" s="10"/>
      <c r="AV97" s="6" t="str">
        <f>IF(AU97&lt;&gt;"",VLOOKUP(AU97,MLT_DataList!$D$103:$E$152,2,FALSE),"")</f>
        <v/>
      </c>
      <c r="AW97" s="6"/>
      <c r="AX97" s="10"/>
      <c r="AY97" s="10"/>
      <c r="AZ97" s="10" t="str">
        <f t="shared" si="93"/>
        <v/>
      </c>
      <c r="BA97" s="10" t="str">
        <f t="shared" si="94"/>
        <v/>
      </c>
      <c r="BB97" s="10" t="str">
        <f t="shared" si="95"/>
        <v/>
      </c>
      <c r="BC97" s="10"/>
      <c r="BD97" s="10" t="str">
        <f t="shared" si="96"/>
        <v/>
      </c>
      <c r="BE97" s="10" t="str">
        <f t="shared" si="97"/>
        <v/>
      </c>
      <c r="BF97" s="10"/>
      <c r="BG97" s="6" t="str">
        <f>IF(BF97&lt;&gt;"",VLOOKUP(BF97,MLT_DataList!$D$103:$E$152,2,FALSE),"")</f>
        <v/>
      </c>
      <c r="BH97" s="6"/>
      <c r="BI97" s="10"/>
      <c r="BJ97" s="10"/>
      <c r="BK97" s="10" t="str">
        <f t="shared" si="98"/>
        <v/>
      </c>
      <c r="BL97" s="10" t="str">
        <f t="shared" si="99"/>
        <v/>
      </c>
      <c r="BM97" s="10" t="str">
        <f t="shared" si="100"/>
        <v/>
      </c>
      <c r="BN97" s="10"/>
      <c r="BO97" s="10" t="str">
        <f t="shared" si="101"/>
        <v/>
      </c>
      <c r="BP97" s="10" t="str">
        <f t="shared" si="102"/>
        <v/>
      </c>
      <c r="BQ97" s="10"/>
      <c r="BR97" s="6" t="str">
        <f>IF(BQ97&lt;&gt;"",VLOOKUP(BQ97,MLT_DataList!$D$103:$E$152,2,FALSE),"")</f>
        <v/>
      </c>
      <c r="BS97" s="6"/>
      <c r="BT97" s="10"/>
      <c r="BU97" s="10"/>
      <c r="BV97" s="10" t="str">
        <f t="shared" si="103"/>
        <v/>
      </c>
      <c r="BW97" s="10" t="str">
        <f t="shared" si="104"/>
        <v/>
      </c>
      <c r="BX97" s="10" t="str">
        <f t="shared" si="105"/>
        <v/>
      </c>
      <c r="BY97" s="10"/>
      <c r="BZ97" s="10" t="str">
        <f t="shared" si="106"/>
        <v/>
      </c>
      <c r="CA97" s="10" t="str">
        <f t="shared" si="107"/>
        <v/>
      </c>
      <c r="CB97" s="10"/>
      <c r="CC97" s="6" t="str">
        <f>IF(CB97&lt;&gt;"",VLOOKUP(CB97,MLT_DataList!$D$103:$E$152,2,FALSE),"")</f>
        <v/>
      </c>
    </row>
    <row r="98" spans="1:81" x14ac:dyDescent="0.15">
      <c r="A98" s="10">
        <v>97</v>
      </c>
      <c r="B98" s="10"/>
      <c r="C98" s="10"/>
      <c r="D98" s="10"/>
      <c r="E98" s="10" t="str">
        <f t="shared" ref="E98:E129" si="108">IF(D98&lt;&gt;"",VLOOKUP(D98,m_code1,2,FALSE),"")</f>
        <v/>
      </c>
      <c r="F98" s="10" t="str">
        <f t="shared" si="73"/>
        <v/>
      </c>
      <c r="G98" s="10" t="str">
        <f t="shared" ref="G98:G129" si="109">IF(E98&lt;&gt;"","MLT_O_"&amp;E98&amp;"_"&amp;F98,"")</f>
        <v/>
      </c>
      <c r="H98" s="10"/>
      <c r="I98" s="6" t="str">
        <f t="shared" ref="I98:I129" si="110">IF(H98&lt;&gt;"",CONCATENATE(E98,H98),"")</f>
        <v/>
      </c>
      <c r="J98" s="10" t="str">
        <f t="shared" ref="J98:J129" si="111">IF(I98&lt;&gt;"",VLOOKUP(I98,m_code5,2,FALSE),"")</f>
        <v/>
      </c>
      <c r="K98" s="10"/>
      <c r="L98" s="10"/>
      <c r="M98" s="10"/>
      <c r="N98" s="10"/>
      <c r="O98" s="10" t="str">
        <f t="shared" si="77"/>
        <v/>
      </c>
      <c r="P98" s="10"/>
      <c r="Q98" s="10"/>
      <c r="R98" s="10"/>
      <c r="S98" s="10" t="str">
        <f t="shared" ref="S98:S129" si="112">IF(R98&lt;&gt;"",VLOOKUP(R98,m_code7,2,FALSE),"")</f>
        <v/>
      </c>
      <c r="T98" s="10" t="str">
        <f t="shared" si="79"/>
        <v/>
      </c>
      <c r="U98" s="10" t="str">
        <f t="shared" ref="U98:U129" si="113">IF(S98&lt;&gt;"","MLT_I_"&amp;S98&amp;"_"&amp;T98,"")</f>
        <v/>
      </c>
      <c r="V98" s="10"/>
      <c r="W98" s="10" t="str">
        <f t="shared" ref="W98:W129" si="114">IF(V98&lt;&gt;"",CONCATENATE(S98,V98),"")</f>
        <v/>
      </c>
      <c r="X98" s="10" t="str">
        <f t="shared" ref="X98:X129" si="115">IF(W98&lt;&gt;"",VLOOKUP(W98,m_code8,2,FALSE),"")</f>
        <v/>
      </c>
      <c r="Y98" s="10"/>
      <c r="Z98" s="6" t="str">
        <f>IF(Y98&lt;&gt;"",VLOOKUP(Y98,MLT_DataList!$D$103:$E$152,2,FALSE),"")</f>
        <v/>
      </c>
      <c r="AA98" s="6"/>
      <c r="AB98" s="10"/>
      <c r="AC98" s="10"/>
      <c r="AD98" s="10" t="str">
        <f t="shared" ref="AD98:AD129" si="116">IF(AC98&lt;&gt;"",VLOOKUP(AC98,m_code7,2,FALSE),"")</f>
        <v/>
      </c>
      <c r="AE98" s="10" t="str">
        <f t="shared" si="84"/>
        <v/>
      </c>
      <c r="AF98" s="10" t="str">
        <f t="shared" ref="AF98:AF129" si="117">IF(AD98&lt;&gt;"","MLT_I_"&amp;AD98&amp;"_"&amp;AE98,"")</f>
        <v/>
      </c>
      <c r="AG98" s="10"/>
      <c r="AH98" s="10" t="str">
        <f t="shared" ref="AH98:AH129" si="118">IF(AG98&lt;&gt;"",CONCATENATE(AD98,AG98),"")</f>
        <v/>
      </c>
      <c r="AI98" s="10" t="str">
        <f t="shared" ref="AI98:AI129" si="119">IF(AH98&lt;&gt;"",VLOOKUP(AH98,m_code8,2,FALSE),"")</f>
        <v/>
      </c>
      <c r="AJ98" s="10"/>
      <c r="AK98" s="6" t="str">
        <f>IF(AJ98&lt;&gt;"",VLOOKUP(AJ98,MLT_DataList!$D$103:$E$152,2,FALSE),"")</f>
        <v/>
      </c>
      <c r="AL98" s="6"/>
      <c r="AM98" s="10"/>
      <c r="AN98" s="10"/>
      <c r="AO98" s="10" t="str">
        <f t="shared" ref="AO98:AO129" si="120">IF(AN98&lt;&gt;"",VLOOKUP(AN98,m_code7,2,FALSE),"")</f>
        <v/>
      </c>
      <c r="AP98" s="10" t="str">
        <f t="shared" si="89"/>
        <v/>
      </c>
      <c r="AQ98" s="10" t="str">
        <f t="shared" ref="AQ98:AQ129" si="121">IF(AO98&lt;&gt;"","MLT_I_"&amp;AO98&amp;"_"&amp;AP98,"")</f>
        <v/>
      </c>
      <c r="AR98" s="10"/>
      <c r="AS98" s="10" t="str">
        <f t="shared" ref="AS98:AS129" si="122">IF(AR98&lt;&gt;"",CONCATENATE(AO98,AR98),"")</f>
        <v/>
      </c>
      <c r="AT98" s="10" t="str">
        <f t="shared" ref="AT98:AT129" si="123">IF(AS98&lt;&gt;"",VLOOKUP(AS98,m_code8,2,FALSE),"")</f>
        <v/>
      </c>
      <c r="AU98" s="10"/>
      <c r="AV98" s="6" t="str">
        <f>IF(AU98&lt;&gt;"",VLOOKUP(AU98,MLT_DataList!$D$103:$E$152,2,FALSE),"")</f>
        <v/>
      </c>
      <c r="AW98" s="6"/>
      <c r="AX98" s="10"/>
      <c r="AY98" s="10"/>
      <c r="AZ98" s="10" t="str">
        <f t="shared" ref="AZ98:AZ129" si="124">IF(AY98&lt;&gt;"",VLOOKUP(AY98,m_code7,2,FALSE),"")</f>
        <v/>
      </c>
      <c r="BA98" s="10" t="str">
        <f t="shared" si="94"/>
        <v/>
      </c>
      <c r="BB98" s="10" t="str">
        <f t="shared" ref="BB98:BB129" si="125">IF(AZ98&lt;&gt;"","MLT_I_"&amp;AZ98&amp;"_"&amp;BA98,"")</f>
        <v/>
      </c>
      <c r="BC98" s="10"/>
      <c r="BD98" s="10" t="str">
        <f t="shared" ref="BD98:BD129" si="126">IF(BC98&lt;&gt;"",CONCATENATE(AZ98,BC98),"")</f>
        <v/>
      </c>
      <c r="BE98" s="10" t="str">
        <f t="shared" ref="BE98:BE129" si="127">IF(BD98&lt;&gt;"",VLOOKUP(BD98,m_code8,2,FALSE),"")</f>
        <v/>
      </c>
      <c r="BF98" s="10"/>
      <c r="BG98" s="6" t="str">
        <f>IF(BF98&lt;&gt;"",VLOOKUP(BF98,MLT_DataList!$D$103:$E$152,2,FALSE),"")</f>
        <v/>
      </c>
      <c r="BH98" s="6"/>
      <c r="BI98" s="10"/>
      <c r="BJ98" s="10"/>
      <c r="BK98" s="10" t="str">
        <f t="shared" ref="BK98:BK129" si="128">IF(BJ98&lt;&gt;"",VLOOKUP(BJ98,m_code7,2,FALSE),"")</f>
        <v/>
      </c>
      <c r="BL98" s="10" t="str">
        <f t="shared" si="99"/>
        <v/>
      </c>
      <c r="BM98" s="10" t="str">
        <f t="shared" ref="BM98:BM129" si="129">IF(BK98&lt;&gt;"","MLT_I_"&amp;BK98&amp;"_"&amp;BL98,"")</f>
        <v/>
      </c>
      <c r="BN98" s="10"/>
      <c r="BO98" s="10" t="str">
        <f t="shared" ref="BO98:BO129" si="130">IF(BN98&lt;&gt;"",CONCATENATE(BK98,BN98),"")</f>
        <v/>
      </c>
      <c r="BP98" s="10" t="str">
        <f t="shared" ref="BP98:BP129" si="131">IF(BO98&lt;&gt;"",VLOOKUP(BO98,m_code8,2,FALSE),"")</f>
        <v/>
      </c>
      <c r="BQ98" s="10"/>
      <c r="BR98" s="6" t="str">
        <f>IF(BQ98&lt;&gt;"",VLOOKUP(BQ98,MLT_DataList!$D$103:$E$152,2,FALSE),"")</f>
        <v/>
      </c>
      <c r="BS98" s="6"/>
      <c r="BT98" s="10"/>
      <c r="BU98" s="10"/>
      <c r="BV98" s="10" t="str">
        <f t="shared" ref="BV98:BV129" si="132">IF(BU98&lt;&gt;"",VLOOKUP(BU98,m_code7,2,FALSE),"")</f>
        <v/>
      </c>
      <c r="BW98" s="10" t="str">
        <f t="shared" si="104"/>
        <v/>
      </c>
      <c r="BX98" s="10" t="str">
        <f t="shared" ref="BX98:BX129" si="133">IF(BV98&lt;&gt;"","MLT_I_"&amp;BV98&amp;"_"&amp;BW98,"")</f>
        <v/>
      </c>
      <c r="BY98" s="10"/>
      <c r="BZ98" s="10" t="str">
        <f t="shared" ref="BZ98:BZ129" si="134">IF(BY98&lt;&gt;"",CONCATENATE(BV98,BY98),"")</f>
        <v/>
      </c>
      <c r="CA98" s="10" t="str">
        <f t="shared" ref="CA98:CA129" si="135">IF(BZ98&lt;&gt;"",VLOOKUP(BZ98,m_code8,2,FALSE),"")</f>
        <v/>
      </c>
      <c r="CB98" s="10"/>
      <c r="CC98" s="6" t="str">
        <f>IF(CB98&lt;&gt;"",VLOOKUP(CB98,MLT_DataList!$D$103:$E$152,2,FALSE),"")</f>
        <v/>
      </c>
    </row>
    <row r="99" spans="1:81" x14ac:dyDescent="0.15">
      <c r="A99" s="10">
        <v>98</v>
      </c>
      <c r="B99" s="10"/>
      <c r="C99" s="10"/>
      <c r="D99" s="10"/>
      <c r="E99" s="10" t="str">
        <f t="shared" si="108"/>
        <v/>
      </c>
      <c r="F99" s="10" t="str">
        <f t="shared" si="73"/>
        <v/>
      </c>
      <c r="G99" s="10" t="str">
        <f t="shared" si="109"/>
        <v/>
      </c>
      <c r="H99" s="10"/>
      <c r="I99" s="6" t="str">
        <f t="shared" si="110"/>
        <v/>
      </c>
      <c r="J99" s="10" t="str">
        <f t="shared" si="111"/>
        <v/>
      </c>
      <c r="K99" s="10"/>
      <c r="L99" s="10"/>
      <c r="M99" s="10"/>
      <c r="N99" s="10"/>
      <c r="O99" s="10" t="str">
        <f t="shared" si="77"/>
        <v/>
      </c>
      <c r="P99" s="10"/>
      <c r="Q99" s="10"/>
      <c r="R99" s="10"/>
      <c r="S99" s="10" t="str">
        <f t="shared" si="112"/>
        <v/>
      </c>
      <c r="T99" s="10" t="str">
        <f t="shared" si="79"/>
        <v/>
      </c>
      <c r="U99" s="10" t="str">
        <f t="shared" si="113"/>
        <v/>
      </c>
      <c r="V99" s="10"/>
      <c r="W99" s="10" t="str">
        <f t="shared" si="114"/>
        <v/>
      </c>
      <c r="X99" s="10" t="str">
        <f t="shared" si="115"/>
        <v/>
      </c>
      <c r="Y99" s="10"/>
      <c r="Z99" s="6" t="str">
        <f>IF(Y99&lt;&gt;"",VLOOKUP(Y99,MLT_DataList!$D$103:$E$152,2,FALSE),"")</f>
        <v/>
      </c>
      <c r="AA99" s="6"/>
      <c r="AB99" s="10"/>
      <c r="AC99" s="10"/>
      <c r="AD99" s="10" t="str">
        <f t="shared" si="116"/>
        <v/>
      </c>
      <c r="AE99" s="10" t="str">
        <f t="shared" si="84"/>
        <v/>
      </c>
      <c r="AF99" s="10" t="str">
        <f t="shared" si="117"/>
        <v/>
      </c>
      <c r="AG99" s="10"/>
      <c r="AH99" s="10" t="str">
        <f t="shared" si="118"/>
        <v/>
      </c>
      <c r="AI99" s="10" t="str">
        <f t="shared" si="119"/>
        <v/>
      </c>
      <c r="AJ99" s="10"/>
      <c r="AK99" s="6" t="str">
        <f>IF(AJ99&lt;&gt;"",VLOOKUP(AJ99,MLT_DataList!$D$103:$E$152,2,FALSE),"")</f>
        <v/>
      </c>
      <c r="AL99" s="6"/>
      <c r="AM99" s="10"/>
      <c r="AN99" s="10"/>
      <c r="AO99" s="10" t="str">
        <f t="shared" si="120"/>
        <v/>
      </c>
      <c r="AP99" s="10" t="str">
        <f t="shared" si="89"/>
        <v/>
      </c>
      <c r="AQ99" s="10" t="str">
        <f t="shared" si="121"/>
        <v/>
      </c>
      <c r="AR99" s="10"/>
      <c r="AS99" s="10" t="str">
        <f t="shared" si="122"/>
        <v/>
      </c>
      <c r="AT99" s="10" t="str">
        <f t="shared" si="123"/>
        <v/>
      </c>
      <c r="AU99" s="10"/>
      <c r="AV99" s="6" t="str">
        <f>IF(AU99&lt;&gt;"",VLOOKUP(AU99,MLT_DataList!$D$103:$E$152,2,FALSE),"")</f>
        <v/>
      </c>
      <c r="AW99" s="6"/>
      <c r="AX99" s="10"/>
      <c r="AY99" s="10"/>
      <c r="AZ99" s="10" t="str">
        <f t="shared" si="124"/>
        <v/>
      </c>
      <c r="BA99" s="10" t="str">
        <f t="shared" si="94"/>
        <v/>
      </c>
      <c r="BB99" s="10" t="str">
        <f t="shared" si="125"/>
        <v/>
      </c>
      <c r="BC99" s="10"/>
      <c r="BD99" s="10" t="str">
        <f t="shared" si="126"/>
        <v/>
      </c>
      <c r="BE99" s="10" t="str">
        <f t="shared" si="127"/>
        <v/>
      </c>
      <c r="BF99" s="10"/>
      <c r="BG99" s="6" t="str">
        <f>IF(BF99&lt;&gt;"",VLOOKUP(BF99,MLT_DataList!$D$103:$E$152,2,FALSE),"")</f>
        <v/>
      </c>
      <c r="BH99" s="6"/>
      <c r="BI99" s="10"/>
      <c r="BJ99" s="10"/>
      <c r="BK99" s="10" t="str">
        <f t="shared" si="128"/>
        <v/>
      </c>
      <c r="BL99" s="10" t="str">
        <f t="shared" si="99"/>
        <v/>
      </c>
      <c r="BM99" s="10" t="str">
        <f t="shared" si="129"/>
        <v/>
      </c>
      <c r="BN99" s="10"/>
      <c r="BO99" s="10" t="str">
        <f t="shared" si="130"/>
        <v/>
      </c>
      <c r="BP99" s="10" t="str">
        <f t="shared" si="131"/>
        <v/>
      </c>
      <c r="BQ99" s="10"/>
      <c r="BR99" s="6" t="str">
        <f>IF(BQ99&lt;&gt;"",VLOOKUP(BQ99,MLT_DataList!$D$103:$E$152,2,FALSE),"")</f>
        <v/>
      </c>
      <c r="BS99" s="6"/>
      <c r="BT99" s="10"/>
      <c r="BU99" s="10"/>
      <c r="BV99" s="10" t="str">
        <f t="shared" si="132"/>
        <v/>
      </c>
      <c r="BW99" s="10" t="str">
        <f t="shared" si="104"/>
        <v/>
      </c>
      <c r="BX99" s="10" t="str">
        <f t="shared" si="133"/>
        <v/>
      </c>
      <c r="BY99" s="10"/>
      <c r="BZ99" s="10" t="str">
        <f t="shared" si="134"/>
        <v/>
      </c>
      <c r="CA99" s="10" t="str">
        <f t="shared" si="135"/>
        <v/>
      </c>
      <c r="CB99" s="10"/>
      <c r="CC99" s="6" t="str">
        <f>IF(CB99&lt;&gt;"",VLOOKUP(CB99,MLT_DataList!$D$103:$E$152,2,FALSE),"")</f>
        <v/>
      </c>
    </row>
    <row r="100" spans="1:81" x14ac:dyDescent="0.15">
      <c r="A100" s="10">
        <v>99</v>
      </c>
      <c r="B100" s="10"/>
      <c r="C100" s="10"/>
      <c r="D100" s="10"/>
      <c r="E100" s="10" t="str">
        <f t="shared" si="108"/>
        <v/>
      </c>
      <c r="F100" s="10" t="str">
        <f t="shared" si="73"/>
        <v/>
      </c>
      <c r="G100" s="10" t="str">
        <f t="shared" si="109"/>
        <v/>
      </c>
      <c r="H100" s="10"/>
      <c r="I100" s="6" t="str">
        <f t="shared" si="110"/>
        <v/>
      </c>
      <c r="J100" s="10" t="str">
        <f t="shared" si="111"/>
        <v/>
      </c>
      <c r="K100" s="10"/>
      <c r="L100" s="10"/>
      <c r="M100" s="10"/>
      <c r="N100" s="10"/>
      <c r="O100" s="10" t="str">
        <f t="shared" si="77"/>
        <v/>
      </c>
      <c r="P100" s="10"/>
      <c r="Q100" s="10"/>
      <c r="R100" s="10"/>
      <c r="S100" s="10" t="str">
        <f t="shared" si="112"/>
        <v/>
      </c>
      <c r="T100" s="10" t="str">
        <f t="shared" si="79"/>
        <v/>
      </c>
      <c r="U100" s="10" t="str">
        <f t="shared" si="113"/>
        <v/>
      </c>
      <c r="V100" s="10"/>
      <c r="W100" s="10" t="str">
        <f t="shared" si="114"/>
        <v/>
      </c>
      <c r="X100" s="10" t="str">
        <f t="shared" si="115"/>
        <v/>
      </c>
      <c r="Y100" s="10"/>
      <c r="Z100" s="6" t="str">
        <f>IF(Y100&lt;&gt;"",VLOOKUP(Y100,MLT_DataList!$D$103:$E$152,2,FALSE),"")</f>
        <v/>
      </c>
      <c r="AA100" s="6"/>
      <c r="AB100" s="10"/>
      <c r="AC100" s="10"/>
      <c r="AD100" s="10" t="str">
        <f t="shared" si="116"/>
        <v/>
      </c>
      <c r="AE100" s="10" t="str">
        <f t="shared" si="84"/>
        <v/>
      </c>
      <c r="AF100" s="10" t="str">
        <f t="shared" si="117"/>
        <v/>
      </c>
      <c r="AG100" s="10"/>
      <c r="AH100" s="10" t="str">
        <f t="shared" si="118"/>
        <v/>
      </c>
      <c r="AI100" s="10" t="str">
        <f t="shared" si="119"/>
        <v/>
      </c>
      <c r="AJ100" s="10"/>
      <c r="AK100" s="6" t="str">
        <f>IF(AJ100&lt;&gt;"",VLOOKUP(AJ100,MLT_DataList!$D$103:$E$152,2,FALSE),"")</f>
        <v/>
      </c>
      <c r="AL100" s="6"/>
      <c r="AM100" s="10"/>
      <c r="AN100" s="10"/>
      <c r="AO100" s="10" t="str">
        <f t="shared" si="120"/>
        <v/>
      </c>
      <c r="AP100" s="10" t="str">
        <f t="shared" si="89"/>
        <v/>
      </c>
      <c r="AQ100" s="10" t="str">
        <f t="shared" si="121"/>
        <v/>
      </c>
      <c r="AR100" s="10"/>
      <c r="AS100" s="10" t="str">
        <f t="shared" si="122"/>
        <v/>
      </c>
      <c r="AT100" s="10" t="str">
        <f t="shared" si="123"/>
        <v/>
      </c>
      <c r="AU100" s="10"/>
      <c r="AV100" s="6" t="str">
        <f>IF(AU100&lt;&gt;"",VLOOKUP(AU100,MLT_DataList!$D$103:$E$152,2,FALSE),"")</f>
        <v/>
      </c>
      <c r="AW100" s="6"/>
      <c r="AX100" s="10"/>
      <c r="AY100" s="10"/>
      <c r="AZ100" s="10" t="str">
        <f t="shared" si="124"/>
        <v/>
      </c>
      <c r="BA100" s="10" t="str">
        <f t="shared" si="94"/>
        <v/>
      </c>
      <c r="BB100" s="10" t="str">
        <f t="shared" si="125"/>
        <v/>
      </c>
      <c r="BC100" s="10"/>
      <c r="BD100" s="10" t="str">
        <f t="shared" si="126"/>
        <v/>
      </c>
      <c r="BE100" s="10" t="str">
        <f t="shared" si="127"/>
        <v/>
      </c>
      <c r="BF100" s="10"/>
      <c r="BG100" s="6" t="str">
        <f>IF(BF100&lt;&gt;"",VLOOKUP(BF100,MLT_DataList!$D$103:$E$152,2,FALSE),"")</f>
        <v/>
      </c>
      <c r="BH100" s="6"/>
      <c r="BI100" s="10"/>
      <c r="BJ100" s="10"/>
      <c r="BK100" s="10" t="str">
        <f t="shared" si="128"/>
        <v/>
      </c>
      <c r="BL100" s="10" t="str">
        <f t="shared" si="99"/>
        <v/>
      </c>
      <c r="BM100" s="10" t="str">
        <f t="shared" si="129"/>
        <v/>
      </c>
      <c r="BN100" s="10"/>
      <c r="BO100" s="10" t="str">
        <f t="shared" si="130"/>
        <v/>
      </c>
      <c r="BP100" s="10" t="str">
        <f t="shared" si="131"/>
        <v/>
      </c>
      <c r="BQ100" s="10"/>
      <c r="BR100" s="6" t="str">
        <f>IF(BQ100&lt;&gt;"",VLOOKUP(BQ100,MLT_DataList!$D$103:$E$152,2,FALSE),"")</f>
        <v/>
      </c>
      <c r="BS100" s="6"/>
      <c r="BT100" s="10"/>
      <c r="BU100" s="10"/>
      <c r="BV100" s="10" t="str">
        <f t="shared" si="132"/>
        <v/>
      </c>
      <c r="BW100" s="10" t="str">
        <f t="shared" si="104"/>
        <v/>
      </c>
      <c r="BX100" s="10" t="str">
        <f t="shared" si="133"/>
        <v/>
      </c>
      <c r="BY100" s="10"/>
      <c r="BZ100" s="10" t="str">
        <f t="shared" si="134"/>
        <v/>
      </c>
      <c r="CA100" s="10" t="str">
        <f t="shared" si="135"/>
        <v/>
      </c>
      <c r="CB100" s="10"/>
      <c r="CC100" s="6" t="str">
        <f>IF(CB100&lt;&gt;"",VLOOKUP(CB100,MLT_DataList!$D$103:$E$152,2,FALSE),"")</f>
        <v/>
      </c>
    </row>
    <row r="101" spans="1:81" x14ac:dyDescent="0.15">
      <c r="A101" s="10">
        <v>100</v>
      </c>
      <c r="B101" s="10"/>
      <c r="C101" s="10"/>
      <c r="D101" s="10"/>
      <c r="E101" s="10" t="str">
        <f t="shared" si="108"/>
        <v/>
      </c>
      <c r="F101" s="10" t="str">
        <f t="shared" si="73"/>
        <v/>
      </c>
      <c r="G101" s="10" t="str">
        <f t="shared" si="109"/>
        <v/>
      </c>
      <c r="H101" s="10"/>
      <c r="I101" s="6" t="str">
        <f t="shared" si="110"/>
        <v/>
      </c>
      <c r="J101" s="10" t="str">
        <f t="shared" si="111"/>
        <v/>
      </c>
      <c r="K101" s="10"/>
      <c r="L101" s="10"/>
      <c r="M101" s="10"/>
      <c r="N101" s="10"/>
      <c r="O101" s="10" t="str">
        <f t="shared" si="77"/>
        <v/>
      </c>
      <c r="P101" s="10"/>
      <c r="Q101" s="10"/>
      <c r="R101" s="10"/>
      <c r="S101" s="10" t="str">
        <f t="shared" si="112"/>
        <v/>
      </c>
      <c r="T101" s="10" t="str">
        <f t="shared" si="79"/>
        <v/>
      </c>
      <c r="U101" s="10" t="str">
        <f t="shared" si="113"/>
        <v/>
      </c>
      <c r="V101" s="10"/>
      <c r="W101" s="10" t="str">
        <f t="shared" si="114"/>
        <v/>
      </c>
      <c r="X101" s="10" t="str">
        <f t="shared" si="115"/>
        <v/>
      </c>
      <c r="Y101" s="10"/>
      <c r="Z101" s="6" t="str">
        <f>IF(Y101&lt;&gt;"",VLOOKUP(Y101,MLT_DataList!$D$103:$E$152,2,FALSE),"")</f>
        <v/>
      </c>
      <c r="AA101" s="6"/>
      <c r="AB101" s="10"/>
      <c r="AC101" s="10"/>
      <c r="AD101" s="10" t="str">
        <f t="shared" si="116"/>
        <v/>
      </c>
      <c r="AE101" s="10" t="str">
        <f t="shared" si="84"/>
        <v/>
      </c>
      <c r="AF101" s="10" t="str">
        <f t="shared" si="117"/>
        <v/>
      </c>
      <c r="AG101" s="10"/>
      <c r="AH101" s="10" t="str">
        <f t="shared" si="118"/>
        <v/>
      </c>
      <c r="AI101" s="10" t="str">
        <f t="shared" si="119"/>
        <v/>
      </c>
      <c r="AJ101" s="10"/>
      <c r="AK101" s="6" t="str">
        <f>IF(AJ101&lt;&gt;"",VLOOKUP(AJ101,MLT_DataList!$D$103:$E$152,2,FALSE),"")</f>
        <v/>
      </c>
      <c r="AL101" s="6"/>
      <c r="AM101" s="10"/>
      <c r="AN101" s="10"/>
      <c r="AO101" s="10" t="str">
        <f t="shared" si="120"/>
        <v/>
      </c>
      <c r="AP101" s="10" t="str">
        <f t="shared" si="89"/>
        <v/>
      </c>
      <c r="AQ101" s="10" t="str">
        <f t="shared" si="121"/>
        <v/>
      </c>
      <c r="AR101" s="10"/>
      <c r="AS101" s="10" t="str">
        <f t="shared" si="122"/>
        <v/>
      </c>
      <c r="AT101" s="10" t="str">
        <f t="shared" si="123"/>
        <v/>
      </c>
      <c r="AU101" s="10"/>
      <c r="AV101" s="6" t="str">
        <f>IF(AU101&lt;&gt;"",VLOOKUP(AU101,MLT_DataList!$D$103:$E$152,2,FALSE),"")</f>
        <v/>
      </c>
      <c r="AW101" s="6"/>
      <c r="AX101" s="10"/>
      <c r="AY101" s="10"/>
      <c r="AZ101" s="10" t="str">
        <f t="shared" si="124"/>
        <v/>
      </c>
      <c r="BA101" s="10" t="str">
        <f t="shared" si="94"/>
        <v/>
      </c>
      <c r="BB101" s="10" t="str">
        <f t="shared" si="125"/>
        <v/>
      </c>
      <c r="BC101" s="10"/>
      <c r="BD101" s="10" t="str">
        <f t="shared" si="126"/>
        <v/>
      </c>
      <c r="BE101" s="10" t="str">
        <f t="shared" si="127"/>
        <v/>
      </c>
      <c r="BF101" s="10"/>
      <c r="BG101" s="6" t="str">
        <f>IF(BF101&lt;&gt;"",VLOOKUP(BF101,MLT_DataList!$D$103:$E$152,2,FALSE),"")</f>
        <v/>
      </c>
      <c r="BH101" s="6"/>
      <c r="BI101" s="10"/>
      <c r="BJ101" s="10"/>
      <c r="BK101" s="10" t="str">
        <f t="shared" si="128"/>
        <v/>
      </c>
      <c r="BL101" s="10" t="str">
        <f t="shared" si="99"/>
        <v/>
      </c>
      <c r="BM101" s="10" t="str">
        <f t="shared" si="129"/>
        <v/>
      </c>
      <c r="BN101" s="10"/>
      <c r="BO101" s="10" t="str">
        <f t="shared" si="130"/>
        <v/>
      </c>
      <c r="BP101" s="10" t="str">
        <f t="shared" si="131"/>
        <v/>
      </c>
      <c r="BQ101" s="10"/>
      <c r="BR101" s="6" t="str">
        <f>IF(BQ101&lt;&gt;"",VLOOKUP(BQ101,MLT_DataList!$D$103:$E$152,2,FALSE),"")</f>
        <v/>
      </c>
      <c r="BS101" s="6"/>
      <c r="BT101" s="10"/>
      <c r="BU101" s="10"/>
      <c r="BV101" s="10" t="str">
        <f t="shared" si="132"/>
        <v/>
      </c>
      <c r="BW101" s="10" t="str">
        <f t="shared" si="104"/>
        <v/>
      </c>
      <c r="BX101" s="10" t="str">
        <f t="shared" si="133"/>
        <v/>
      </c>
      <c r="BY101" s="10"/>
      <c r="BZ101" s="10" t="str">
        <f t="shared" si="134"/>
        <v/>
      </c>
      <c r="CA101" s="10" t="str">
        <f t="shared" si="135"/>
        <v/>
      </c>
      <c r="CB101" s="10"/>
      <c r="CC101" s="6" t="str">
        <f>IF(CB101&lt;&gt;"",VLOOKUP(CB101,MLT_DataList!$D$103:$E$152,2,FALSE),"")</f>
        <v/>
      </c>
    </row>
  </sheetData>
  <phoneticPr fontId="2"/>
  <dataValidations count="13">
    <dataValidation type="list" allowBlank="1" showInputMessage="1" showErrorMessage="1" sqref="H2:H101" xr:uid="{00000000-0002-0000-0800-000000000000}">
      <formula1>OFFSET(INDIRECT(G2),0,0,COUNTA(INDIRECT(G2)),1)</formula1>
    </dataValidation>
    <dataValidation type="list" allowBlank="1" showInputMessage="1" showErrorMessage="1" sqref="R2:R101" xr:uid="{00000000-0002-0000-0800-000001000000}">
      <formula1>OFFSET(INDIRECT(O2),0,0,COUNTA(INDIRECT(O2)),1)</formula1>
    </dataValidation>
    <dataValidation type="list" allowBlank="1" showInputMessage="1" showErrorMessage="1" sqref="AC2:AC101" xr:uid="{00000000-0002-0000-0800-000002000000}">
      <formula1>OFFSET(INDIRECT(O2),0,0,COUNTA(INDIRECT(O2)),1)</formula1>
    </dataValidation>
    <dataValidation type="list" allowBlank="1" showInputMessage="1" showErrorMessage="1" sqref="AN2:AN101" xr:uid="{00000000-0002-0000-0800-000003000000}">
      <formula1>OFFSET(INDIRECT(O2),0,0,COUNTA(INDIRECT(O2)),1)</formula1>
    </dataValidation>
    <dataValidation type="list" allowBlank="1" showInputMessage="1" showErrorMessage="1" sqref="AY2:AY101" xr:uid="{00000000-0002-0000-0800-000004000000}">
      <formula1>OFFSET(INDIRECT(O2),0,0,COUNTA(INDIRECT(O2)),1)</formula1>
    </dataValidation>
    <dataValidation type="list" allowBlank="1" showInputMessage="1" showErrorMessage="1" sqref="BJ2:BJ101" xr:uid="{00000000-0002-0000-0800-000005000000}">
      <formula1>OFFSET(INDIRECT(O2),0,0,COUNTA(INDIRECT(O2)),1)</formula1>
    </dataValidation>
    <dataValidation type="list" allowBlank="1" showInputMessage="1" showErrorMessage="1" sqref="BU2:BU101" xr:uid="{00000000-0002-0000-0800-000006000000}">
      <formula1>OFFSET(INDIRECT(O2),0,0,COUNTA(INDIRECT(O2)),1)</formula1>
    </dataValidation>
    <dataValidation type="list" allowBlank="1" showInputMessage="1" showErrorMessage="1" sqref="V2:V101" xr:uid="{00000000-0002-0000-0800-000007000000}">
      <formula1>OFFSET(INDIRECT($U2),0,0,COUNTA(INDIRECT($U2)),1)</formula1>
    </dataValidation>
    <dataValidation type="list" allowBlank="1" showInputMessage="1" showErrorMessage="1" sqref="AG2:AG101" xr:uid="{00000000-0002-0000-0800-000008000000}">
      <formula1>OFFSET(INDIRECT($AF2),0,0,COUNTA(INDIRECT($AF2)),1)</formula1>
    </dataValidation>
    <dataValidation type="list" allowBlank="1" showInputMessage="1" showErrorMessage="1" sqref="AR2:AR101" xr:uid="{00000000-0002-0000-0800-000009000000}">
      <formula1>OFFSET(INDIRECT($AQ2),0,0,COUNTA(INDIRECT($AQ2)),1)</formula1>
    </dataValidation>
    <dataValidation type="list" allowBlank="1" showInputMessage="1" showErrorMessage="1" sqref="BC2:BC101" xr:uid="{00000000-0002-0000-0800-00000A000000}">
      <formula1>OFFSET(INDIRECT($BB2),0,0,COUNTA(INDIRECT($BB2)),1)</formula1>
    </dataValidation>
    <dataValidation type="list" allowBlank="1" showInputMessage="1" showErrorMessage="1" sqref="BN2:BN101" xr:uid="{00000000-0002-0000-0800-00000B000000}">
      <formula1>OFFSET(INDIRECT($BM2),0,0,COUNTA(INDIRECT($BM2)),1)</formula1>
    </dataValidation>
    <dataValidation type="list" allowBlank="1" showInputMessage="1" showErrorMessage="1" sqref="BY2:BY101" xr:uid="{00000000-0002-0000-0800-00000C000000}">
      <formula1>OFFSET(INDIRECT($BX2),0,0,COUNTA(INDIRECT($BX2)),1)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D000000}">
          <x14:formula1>
            <xm:f>OFFSET(MLT_DataList!$A$2:$A$100,0,0,COUNTA(MLT_DataList!$A$2:$A$100),1)</xm:f>
          </x14:formula1>
          <xm:sqref>D2:D101</xm:sqref>
        </x14:dataValidation>
        <x14:dataValidation type="list" allowBlank="1" showInputMessage="1" showErrorMessage="1" xr:uid="{00000000-0002-0000-0400-00000E000000}">
          <x14:formula1>
            <xm:f>OFFSET(MLT_DataList!$D$103:$D$152,0,0,COUNTA(MLT_DataList!$D$103:$D$152),1)</xm:f>
          </x14:formula1>
          <xm:sqref>Y2:Y101 AJ2:AJ101 AU2:AU101 BF2:BF101 BQ2:BQ101 CB2:CB101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18e7029-5de0-47e9-8ba4-83de7a82c0f4">
      <Terms xmlns="http://schemas.microsoft.com/office/infopath/2007/PartnerControls"/>
    </lcf76f155ced4ddcb4097134ff3c332f>
    <TaxCatchAll xmlns="1ea04969-4d23-47e0-93d3-e5310c7dd6e4" xsi:nil="true"/>
    <MediaLengthInSeconds xmlns="f18e7029-5de0-47e9-8ba4-83de7a82c0f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B75473CA3B3424C9788AEA7CB5D73F2" ma:contentTypeVersion="14" ma:contentTypeDescription="新しいドキュメントを作成します。" ma:contentTypeScope="" ma:versionID="3d8f830c2b4cde4e33513a06feb78661">
  <xsd:schema xmlns:xsd="http://www.w3.org/2001/XMLSchema" xmlns:xs="http://www.w3.org/2001/XMLSchema" xmlns:p="http://schemas.microsoft.com/office/2006/metadata/properties" xmlns:ns2="f18e7029-5de0-47e9-8ba4-83de7a82c0f4" xmlns:ns3="1ea04969-4d23-47e0-93d3-e5310c7dd6e4" targetNamespace="http://schemas.microsoft.com/office/2006/metadata/properties" ma:root="true" ma:fieldsID="68102913ddf9756f2b070e46565c63ae" ns2:_="" ns3:_="">
    <xsd:import namespace="f18e7029-5de0-47e9-8ba4-83de7a82c0f4"/>
    <xsd:import namespace="1ea04969-4d23-47e0-93d3-e5310c7dd6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e7029-5de0-47e9-8ba4-83de7a82c0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f75a4c2-446c-4802-9565-aed246e0e3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4969-4d23-47e0-93d3-e5310c7dd6e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552fa45-4748-4c53-a00d-835f2b71436b}" ma:internalName="TaxCatchAll" ma:showField="CatchAllData" ma:web="1ea04969-4d23-47e0-93d3-e5310c7dd6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414B9B-95C0-462B-89A7-F429E5C19F66}">
  <ds:schemaRefs>
    <ds:schemaRef ds:uri="http://schemas.microsoft.com/office/2006/metadata/properties"/>
    <ds:schemaRef ds:uri="http://schemas.microsoft.com/office/infopath/2007/PartnerControls"/>
    <ds:schemaRef ds:uri="f18e7029-5de0-47e9-8ba4-83de7a82c0f4"/>
    <ds:schemaRef ds:uri="1ea04969-4d23-47e0-93d3-e5310c7dd6e4"/>
    <ds:schemaRef ds:uri="1fd7fa52-0a29-44b8-862f-65a7dcbf531a"/>
    <ds:schemaRef ds:uri="615eab4d-a0d7-44c8-b8ec-b0a1bae100c8"/>
  </ds:schemaRefs>
</ds:datastoreItem>
</file>

<file path=customXml/itemProps2.xml><?xml version="1.0" encoding="utf-8"?>
<ds:datastoreItem xmlns:ds="http://schemas.openxmlformats.org/officeDocument/2006/customXml" ds:itemID="{1B97F3DB-9E2C-4120-9173-6406FF5E1F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e7029-5de0-47e9-8ba4-83de7a82c0f4"/>
    <ds:schemaRef ds:uri="1ea04969-4d23-47e0-93d3-e5310c7dd6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1BEAC3-3E68-49D5-8E23-EE1B3E9DEB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597</vt:i4>
      </vt:variant>
    </vt:vector>
  </HeadingPairs>
  <TitlesOfParts>
    <vt:vector size="613" baseType="lpstr">
      <vt:lpstr>VRF_Indoor</vt:lpstr>
      <vt:lpstr>VRF_In_DataList</vt:lpstr>
      <vt:lpstr>VRF_DX_KIT_In</vt:lpstr>
      <vt:lpstr>VRF_DX_KIT_In_DataList</vt:lpstr>
      <vt:lpstr>VRF_DX_KIT_OAU</vt:lpstr>
      <vt:lpstr>VRF_DX_KIT_OAU_DataList</vt:lpstr>
      <vt:lpstr>VRF_Outdoor</vt:lpstr>
      <vt:lpstr>VRF_Out_DataList</vt:lpstr>
      <vt:lpstr>Mlt</vt:lpstr>
      <vt:lpstr>MLT_DataList</vt:lpstr>
      <vt:lpstr>Single</vt:lpstr>
      <vt:lpstr>FM_Indoor</vt:lpstr>
      <vt:lpstr>FM_In_DataList</vt:lpstr>
      <vt:lpstr>FM_Outdoor</vt:lpstr>
      <vt:lpstr>FM_OUT_DataList</vt:lpstr>
      <vt:lpstr>SN_DataList</vt:lpstr>
      <vt:lpstr>_R321001</vt:lpstr>
      <vt:lpstr>_R321002</vt:lpstr>
      <vt:lpstr>_R410A1001</vt:lpstr>
      <vt:lpstr>_R410A1002</vt:lpstr>
      <vt:lpstr>I_code1</vt:lpstr>
      <vt:lpstr>I_code2</vt:lpstr>
      <vt:lpstr>I_code4</vt:lpstr>
      <vt:lpstr>I_code5</vt:lpstr>
      <vt:lpstr>I_code6</vt:lpstr>
      <vt:lpstr>m_code1</vt:lpstr>
      <vt:lpstr>m_code3</vt:lpstr>
      <vt:lpstr>m_code5</vt:lpstr>
      <vt:lpstr>m_code7</vt:lpstr>
      <vt:lpstr>m_code8</vt:lpstr>
      <vt:lpstr>MLT_I_1_0</vt:lpstr>
      <vt:lpstr>MLT_I_1_1</vt:lpstr>
      <vt:lpstr>MLT_I_1_2</vt:lpstr>
      <vt:lpstr>MLT_I_1_3</vt:lpstr>
      <vt:lpstr>MLT_I_1_4</vt:lpstr>
      <vt:lpstr>MLT_I_10_0</vt:lpstr>
      <vt:lpstr>MLT_I_10_1</vt:lpstr>
      <vt:lpstr>MLT_I_10_2</vt:lpstr>
      <vt:lpstr>MLT_I_10_3</vt:lpstr>
      <vt:lpstr>MLT_I_10_4</vt:lpstr>
      <vt:lpstr>MLT_I_11_0</vt:lpstr>
      <vt:lpstr>MLT_I_11_1</vt:lpstr>
      <vt:lpstr>MLT_I_11_2</vt:lpstr>
      <vt:lpstr>MLT_I_11_3</vt:lpstr>
      <vt:lpstr>MLT_I_11_4</vt:lpstr>
      <vt:lpstr>MLT_I_12_0</vt:lpstr>
      <vt:lpstr>MLT_I_12_1</vt:lpstr>
      <vt:lpstr>MLT_I_12_2</vt:lpstr>
      <vt:lpstr>MLT_I_12_3</vt:lpstr>
      <vt:lpstr>MLT_I_12_4</vt:lpstr>
      <vt:lpstr>MLT_I_13_0</vt:lpstr>
      <vt:lpstr>MLT_I_13_1</vt:lpstr>
      <vt:lpstr>MLT_I_13_2</vt:lpstr>
      <vt:lpstr>MLT_I_13_3</vt:lpstr>
      <vt:lpstr>MLT_I_13_4</vt:lpstr>
      <vt:lpstr>MLT_I_14_0</vt:lpstr>
      <vt:lpstr>MLT_I_14_1</vt:lpstr>
      <vt:lpstr>MLT_I_14_2</vt:lpstr>
      <vt:lpstr>MLT_I_14_3</vt:lpstr>
      <vt:lpstr>MLT_I_14_4</vt:lpstr>
      <vt:lpstr>MLT_I_15_0</vt:lpstr>
      <vt:lpstr>MLT_I_15_1</vt:lpstr>
      <vt:lpstr>MLT_I_15_2</vt:lpstr>
      <vt:lpstr>MLT_I_15_3</vt:lpstr>
      <vt:lpstr>MLT_I_15_4</vt:lpstr>
      <vt:lpstr>MLT_I_16_0</vt:lpstr>
      <vt:lpstr>MLT_I_16_1</vt:lpstr>
      <vt:lpstr>MLT_I_16_2</vt:lpstr>
      <vt:lpstr>MLT_I_16_3</vt:lpstr>
      <vt:lpstr>MLT_I_16_4</vt:lpstr>
      <vt:lpstr>MLT_I_2_0</vt:lpstr>
      <vt:lpstr>MLT_I_2_1</vt:lpstr>
      <vt:lpstr>MLT_I_2_2</vt:lpstr>
      <vt:lpstr>MLT_I_2_3</vt:lpstr>
      <vt:lpstr>MLT_I_2_4</vt:lpstr>
      <vt:lpstr>MLT_I_3_0</vt:lpstr>
      <vt:lpstr>MLT_I_3_1</vt:lpstr>
      <vt:lpstr>MLT_I_3_2</vt:lpstr>
      <vt:lpstr>MLT_I_3_3</vt:lpstr>
      <vt:lpstr>MLT_I_3_4</vt:lpstr>
      <vt:lpstr>MLT_I_4_0</vt:lpstr>
      <vt:lpstr>MLT_I_4_1</vt:lpstr>
      <vt:lpstr>MLT_I_4_2</vt:lpstr>
      <vt:lpstr>MLT_I_4_3</vt:lpstr>
      <vt:lpstr>MLT_I_4_4</vt:lpstr>
      <vt:lpstr>MLT_I_6_0</vt:lpstr>
      <vt:lpstr>MLT_I_6_1</vt:lpstr>
      <vt:lpstr>MLT_I_6_2</vt:lpstr>
      <vt:lpstr>MLT_I_6_3</vt:lpstr>
      <vt:lpstr>MLT_I_6_4</vt:lpstr>
      <vt:lpstr>MLT_I_7_0</vt:lpstr>
      <vt:lpstr>MLT_I_7_1</vt:lpstr>
      <vt:lpstr>MLT_I_7_2</vt:lpstr>
      <vt:lpstr>MLT_I_7_3</vt:lpstr>
      <vt:lpstr>MLT_I_7_4</vt:lpstr>
      <vt:lpstr>MLT_I_8_0</vt:lpstr>
      <vt:lpstr>MLT_I_8_1</vt:lpstr>
      <vt:lpstr>MLT_I_8_2</vt:lpstr>
      <vt:lpstr>MLT_I_8_3</vt:lpstr>
      <vt:lpstr>MLT_I_8_4</vt:lpstr>
      <vt:lpstr>MLT_I_9_0</vt:lpstr>
      <vt:lpstr>MLT_I_9_1</vt:lpstr>
      <vt:lpstr>MLT_I_9_2</vt:lpstr>
      <vt:lpstr>MLT_I_9_3</vt:lpstr>
      <vt:lpstr>MLT_I_9_4</vt:lpstr>
      <vt:lpstr>MLT_O_11_0</vt:lpstr>
      <vt:lpstr>MLT_O_11_0_11</vt:lpstr>
      <vt:lpstr>MLT_O_11_1</vt:lpstr>
      <vt:lpstr>MLT_O_11_1_11</vt:lpstr>
      <vt:lpstr>MLT_O_11_2</vt:lpstr>
      <vt:lpstr>MLT_O_11_2_11</vt:lpstr>
      <vt:lpstr>MLT_O_11_3</vt:lpstr>
      <vt:lpstr>MLT_O_11_3_11</vt:lpstr>
      <vt:lpstr>MLT_O_11_4</vt:lpstr>
      <vt:lpstr>MLT_O_11_4_11</vt:lpstr>
      <vt:lpstr>MLT_O_12</vt:lpstr>
      <vt:lpstr>MLT_O_12_0</vt:lpstr>
      <vt:lpstr>MLT_O_12_1</vt:lpstr>
      <vt:lpstr>MLT_O_12_2</vt:lpstr>
      <vt:lpstr>MLT_O_12_3</vt:lpstr>
      <vt:lpstr>MLT_O_12_4</vt:lpstr>
      <vt:lpstr>MLT_O_13_0</vt:lpstr>
      <vt:lpstr>MLT_O_13_0_13</vt:lpstr>
      <vt:lpstr>MLT_O_13_1</vt:lpstr>
      <vt:lpstr>MLT_O_13_1_13</vt:lpstr>
      <vt:lpstr>MLT_O_13_2</vt:lpstr>
      <vt:lpstr>MLT_O_13_2_13</vt:lpstr>
      <vt:lpstr>MLT_O_13_3</vt:lpstr>
      <vt:lpstr>MLT_O_13_3_13</vt:lpstr>
      <vt:lpstr>MLT_O_13_4</vt:lpstr>
      <vt:lpstr>MLT_O_13_4_13</vt:lpstr>
      <vt:lpstr>MLT_O_14_0</vt:lpstr>
      <vt:lpstr>MLT_O_14_0_14</vt:lpstr>
      <vt:lpstr>MLT_O_14_1</vt:lpstr>
      <vt:lpstr>MLT_O_14_1_14</vt:lpstr>
      <vt:lpstr>MLT_O_14_2</vt:lpstr>
      <vt:lpstr>MLT_O_14_2_14</vt:lpstr>
      <vt:lpstr>MLT_O_14_3</vt:lpstr>
      <vt:lpstr>MLT_O_14_3_14</vt:lpstr>
      <vt:lpstr>MLT_O_14_4</vt:lpstr>
      <vt:lpstr>MLT_O_14_4_14</vt:lpstr>
      <vt:lpstr>MLT_O_15_0</vt:lpstr>
      <vt:lpstr>MLT_O_15_0_15</vt:lpstr>
      <vt:lpstr>MLT_O_15_1</vt:lpstr>
      <vt:lpstr>MLT_O_15_1_15</vt:lpstr>
      <vt:lpstr>MLT_O_15_2</vt:lpstr>
      <vt:lpstr>MLT_O_15_2_15</vt:lpstr>
      <vt:lpstr>MLT_O_15_3</vt:lpstr>
      <vt:lpstr>MLT_O_15_3_15</vt:lpstr>
      <vt:lpstr>MLT_O_15_4</vt:lpstr>
      <vt:lpstr>MLT_O_15_4_15</vt:lpstr>
      <vt:lpstr>MLT_O_16_0</vt:lpstr>
      <vt:lpstr>MLT_O_16_0_16</vt:lpstr>
      <vt:lpstr>MLT_O_16_1</vt:lpstr>
      <vt:lpstr>MLT_O_16_1_16</vt:lpstr>
      <vt:lpstr>MLT_O_16_2</vt:lpstr>
      <vt:lpstr>MLT_O_16_2_16</vt:lpstr>
      <vt:lpstr>MLT_O_16_3</vt:lpstr>
      <vt:lpstr>MLT_O_16_3_16</vt:lpstr>
      <vt:lpstr>MLT_O_16_4</vt:lpstr>
      <vt:lpstr>MLT_O_16_4_16</vt:lpstr>
      <vt:lpstr>MLT_O_17_0</vt:lpstr>
      <vt:lpstr>MLT_O_17_0_17</vt:lpstr>
      <vt:lpstr>MLT_O_17_1</vt:lpstr>
      <vt:lpstr>MLT_O_17_1_17</vt:lpstr>
      <vt:lpstr>MLT_O_17_2</vt:lpstr>
      <vt:lpstr>MLT_O_17_2_17</vt:lpstr>
      <vt:lpstr>MLT_O_17_3</vt:lpstr>
      <vt:lpstr>MLT_O_17_3_17</vt:lpstr>
      <vt:lpstr>MLT_O_17_4</vt:lpstr>
      <vt:lpstr>MLT_O_17_4_17</vt:lpstr>
      <vt:lpstr>O_code1</vt:lpstr>
      <vt:lpstr>O_code3</vt:lpstr>
      <vt:lpstr>O_code4</vt:lpstr>
      <vt:lpstr>O_code5</vt:lpstr>
      <vt:lpstr>s_code1</vt:lpstr>
      <vt:lpstr>s_code2</vt:lpstr>
      <vt:lpstr>s_code4</vt:lpstr>
      <vt:lpstr>s_code5</vt:lpstr>
      <vt:lpstr>SN_R321001100</vt:lpstr>
      <vt:lpstr>SN_R321001101</vt:lpstr>
      <vt:lpstr>SN_R321001102</vt:lpstr>
      <vt:lpstr>SN_R321001110</vt:lpstr>
      <vt:lpstr>SN_R321001111</vt:lpstr>
      <vt:lpstr>SN_R321001112</vt:lpstr>
      <vt:lpstr>SN_R321001140</vt:lpstr>
      <vt:lpstr>SN_R321001141</vt:lpstr>
      <vt:lpstr>SN_R321001142</vt:lpstr>
      <vt:lpstr>SN_R321001160</vt:lpstr>
      <vt:lpstr>SN_R321001180</vt:lpstr>
      <vt:lpstr>SN_R321001181</vt:lpstr>
      <vt:lpstr>SN_R321001182</vt:lpstr>
      <vt:lpstr>SN_R321001183</vt:lpstr>
      <vt:lpstr>SN_R321001184</vt:lpstr>
      <vt:lpstr>SN_R321001190</vt:lpstr>
      <vt:lpstr>SN_R321001191</vt:lpstr>
      <vt:lpstr>SN_R321001192</vt:lpstr>
      <vt:lpstr>SN_R321001193</vt:lpstr>
      <vt:lpstr>SN_R321001194</vt:lpstr>
      <vt:lpstr>SN_R321001200</vt:lpstr>
      <vt:lpstr>SN_R321001201</vt:lpstr>
      <vt:lpstr>SN_R321001202</vt:lpstr>
      <vt:lpstr>SN_R321001203</vt:lpstr>
      <vt:lpstr>SN_R321001204</vt:lpstr>
      <vt:lpstr>SN_R321001210</vt:lpstr>
      <vt:lpstr>SN_R321001211</vt:lpstr>
      <vt:lpstr>SN_R321001212</vt:lpstr>
      <vt:lpstr>SN_R321001213</vt:lpstr>
      <vt:lpstr>SN_R321001214</vt:lpstr>
      <vt:lpstr>SN_R321001220</vt:lpstr>
      <vt:lpstr>SN_R321001221</vt:lpstr>
      <vt:lpstr>SN_R321001222</vt:lpstr>
      <vt:lpstr>SN_R321001223</vt:lpstr>
      <vt:lpstr>SN_R321001224</vt:lpstr>
      <vt:lpstr>SN_R321001230</vt:lpstr>
      <vt:lpstr>SN_R321001231</vt:lpstr>
      <vt:lpstr>SN_R321001232</vt:lpstr>
      <vt:lpstr>SN_R321001233</vt:lpstr>
      <vt:lpstr>SN_R321001234</vt:lpstr>
      <vt:lpstr>SN_R321001240</vt:lpstr>
      <vt:lpstr>SN_R321001241</vt:lpstr>
      <vt:lpstr>SN_R321001242</vt:lpstr>
      <vt:lpstr>SN_R321001243</vt:lpstr>
      <vt:lpstr>SN_R321001244</vt:lpstr>
      <vt:lpstr>SN_R321001250</vt:lpstr>
      <vt:lpstr>SN_R321001251</vt:lpstr>
      <vt:lpstr>SN_R321001252</vt:lpstr>
      <vt:lpstr>SN_R321001253</vt:lpstr>
      <vt:lpstr>SN_R321001254</vt:lpstr>
      <vt:lpstr>SN_R321001260</vt:lpstr>
      <vt:lpstr>SN_R321001261</vt:lpstr>
      <vt:lpstr>SN_R321001262</vt:lpstr>
      <vt:lpstr>SN_R321001263</vt:lpstr>
      <vt:lpstr>SN_R321001264</vt:lpstr>
      <vt:lpstr>SN_R321001270</vt:lpstr>
      <vt:lpstr>SN_R321001271</vt:lpstr>
      <vt:lpstr>SN_R321001272</vt:lpstr>
      <vt:lpstr>SN_R321001273</vt:lpstr>
      <vt:lpstr>SN_R321001274</vt:lpstr>
      <vt:lpstr>SN_R321001280</vt:lpstr>
      <vt:lpstr>SN_R321001282</vt:lpstr>
      <vt:lpstr>SN_R321001284</vt:lpstr>
      <vt:lpstr>SN_R321001300</vt:lpstr>
      <vt:lpstr>SN_R321001301</vt:lpstr>
      <vt:lpstr>SN_R321001302</vt:lpstr>
      <vt:lpstr>SN_R321001303</vt:lpstr>
      <vt:lpstr>SN_R321001304</vt:lpstr>
      <vt:lpstr>SN_R321001310</vt:lpstr>
      <vt:lpstr>SN_R321001311</vt:lpstr>
      <vt:lpstr>SN_R321001312</vt:lpstr>
      <vt:lpstr>SN_R321001313</vt:lpstr>
      <vt:lpstr>SN_R321001314</vt:lpstr>
      <vt:lpstr>SN_R321001320</vt:lpstr>
      <vt:lpstr>SN_R321001321</vt:lpstr>
      <vt:lpstr>SN_R321001322</vt:lpstr>
      <vt:lpstr>SN_R321001323</vt:lpstr>
      <vt:lpstr>SN_R321001324</vt:lpstr>
      <vt:lpstr>SN_R321001330</vt:lpstr>
      <vt:lpstr>SN_R321001331</vt:lpstr>
      <vt:lpstr>SN_R321001332</vt:lpstr>
      <vt:lpstr>SN_R321001333</vt:lpstr>
      <vt:lpstr>SN_R321001334</vt:lpstr>
      <vt:lpstr>SN_R321001340</vt:lpstr>
      <vt:lpstr>SN_R321001341</vt:lpstr>
      <vt:lpstr>SN_R321001342</vt:lpstr>
      <vt:lpstr>SN_R321001343</vt:lpstr>
      <vt:lpstr>SN_R321001344</vt:lpstr>
      <vt:lpstr>SN_R321001350</vt:lpstr>
      <vt:lpstr>SN_R321001351</vt:lpstr>
      <vt:lpstr>SN_R321001352</vt:lpstr>
      <vt:lpstr>SN_R321001353</vt:lpstr>
      <vt:lpstr>SN_R321001354</vt:lpstr>
      <vt:lpstr>SN_R321001360</vt:lpstr>
      <vt:lpstr>SN_R321001361</vt:lpstr>
      <vt:lpstr>SN_R321001362</vt:lpstr>
      <vt:lpstr>SN_R321001363</vt:lpstr>
      <vt:lpstr>SN_R321001364</vt:lpstr>
      <vt:lpstr>SN_R321002120</vt:lpstr>
      <vt:lpstr>SN_R321002121</vt:lpstr>
      <vt:lpstr>SN_R321002122</vt:lpstr>
      <vt:lpstr>SN_R321002170</vt:lpstr>
      <vt:lpstr>SN_R321002290</vt:lpstr>
      <vt:lpstr>SN_R321002291</vt:lpstr>
      <vt:lpstr>SN_R321002292</vt:lpstr>
      <vt:lpstr>SN_R321002293</vt:lpstr>
      <vt:lpstr>SN_R321002990</vt:lpstr>
      <vt:lpstr>SN_R321002992</vt:lpstr>
      <vt:lpstr>SN_R321002994</vt:lpstr>
      <vt:lpstr>SN_R410A100110</vt:lpstr>
      <vt:lpstr>SN_R410A1001100</vt:lpstr>
      <vt:lpstr>SN_R410A1001101</vt:lpstr>
      <vt:lpstr>SN_R410A1001102</vt:lpstr>
      <vt:lpstr>SN_R410A100111</vt:lpstr>
      <vt:lpstr>SN_R410A1001110</vt:lpstr>
      <vt:lpstr>SN_R410A1001111</vt:lpstr>
      <vt:lpstr>SN_R410A1001112</vt:lpstr>
      <vt:lpstr>SN_R410A100112</vt:lpstr>
      <vt:lpstr>SN_R410A1001130</vt:lpstr>
      <vt:lpstr>SN_R410A1001131</vt:lpstr>
      <vt:lpstr>SN_R410A1001132</vt:lpstr>
      <vt:lpstr>SN_R410A1001150</vt:lpstr>
      <vt:lpstr>SN_R410A1001151</vt:lpstr>
      <vt:lpstr>SN_R410A1001152</vt:lpstr>
      <vt:lpstr>SN_R410A100120</vt:lpstr>
      <vt:lpstr>SN_R410A100121</vt:lpstr>
      <vt:lpstr>SN_R410A100122</vt:lpstr>
      <vt:lpstr>SN_R410A100130</vt:lpstr>
      <vt:lpstr>SN_R410A100131</vt:lpstr>
      <vt:lpstr>SN_R410A100132</vt:lpstr>
      <vt:lpstr>SN_R410A100140</vt:lpstr>
      <vt:lpstr>SN_R410A100141</vt:lpstr>
      <vt:lpstr>SN_R410A100142</vt:lpstr>
      <vt:lpstr>SN_R410A100150</vt:lpstr>
      <vt:lpstr>SN_R410A100151</vt:lpstr>
      <vt:lpstr>SN_R410A100152</vt:lpstr>
      <vt:lpstr>SN_R410A100160</vt:lpstr>
      <vt:lpstr>SN_R410A100161</vt:lpstr>
      <vt:lpstr>SN_R410A100162</vt:lpstr>
      <vt:lpstr>SN_R410A100163</vt:lpstr>
      <vt:lpstr>SN_R410A100164</vt:lpstr>
      <vt:lpstr>SN_R410A100170</vt:lpstr>
      <vt:lpstr>SN_R410A100171</vt:lpstr>
      <vt:lpstr>SN_R410A100172</vt:lpstr>
      <vt:lpstr>SN_R410A100180</vt:lpstr>
      <vt:lpstr>SN_R410A100181</vt:lpstr>
      <vt:lpstr>SN_R410A100182</vt:lpstr>
      <vt:lpstr>SN_R410A100190</vt:lpstr>
      <vt:lpstr>SN_R410A100191</vt:lpstr>
      <vt:lpstr>SN_R410A100192</vt:lpstr>
      <vt:lpstr>SN_R410A1002120</vt:lpstr>
      <vt:lpstr>SN_R410A1002121</vt:lpstr>
      <vt:lpstr>SN_R410A1002122</vt:lpstr>
      <vt:lpstr>SN_R410A1002980</vt:lpstr>
      <vt:lpstr>SN_R410A1002981</vt:lpstr>
      <vt:lpstr>SN_R410A1002982</vt:lpstr>
      <vt:lpstr>SN_R410A1002983</vt:lpstr>
      <vt:lpstr>SN_R410A1002984</vt:lpstr>
      <vt:lpstr>VRF_I_1_0</vt:lpstr>
      <vt:lpstr>VRF_I_1_1</vt:lpstr>
      <vt:lpstr>VRF_I_1_2</vt:lpstr>
      <vt:lpstr>VRF_I_1_3</vt:lpstr>
      <vt:lpstr>VRF_I_1_4</vt:lpstr>
      <vt:lpstr>VRF_I_10_0</vt:lpstr>
      <vt:lpstr>VRF_I_10_1</vt:lpstr>
      <vt:lpstr>VRF_I_10_2</vt:lpstr>
      <vt:lpstr>VRF_I_10_3</vt:lpstr>
      <vt:lpstr>VRF_I_10_4</vt:lpstr>
      <vt:lpstr>VRF_I_11_0</vt:lpstr>
      <vt:lpstr>VRF_I_11_1</vt:lpstr>
      <vt:lpstr>VRF_I_11_2</vt:lpstr>
      <vt:lpstr>VRF_I_11_3</vt:lpstr>
      <vt:lpstr>VRF_I_11_4</vt:lpstr>
      <vt:lpstr>VRF_I_12_0</vt:lpstr>
      <vt:lpstr>VRF_I_12_1</vt:lpstr>
      <vt:lpstr>VRF_I_12_2</vt:lpstr>
      <vt:lpstr>VRF_I_12_3</vt:lpstr>
      <vt:lpstr>VRF_I_12_4</vt:lpstr>
      <vt:lpstr>VRF_I_13_0</vt:lpstr>
      <vt:lpstr>VRF_I_13_1</vt:lpstr>
      <vt:lpstr>VRF_I_13_2</vt:lpstr>
      <vt:lpstr>VRF_I_13_3</vt:lpstr>
      <vt:lpstr>VRF_I_13_4</vt:lpstr>
      <vt:lpstr>VRF_I_14_0</vt:lpstr>
      <vt:lpstr>VRF_I_14_2</vt:lpstr>
      <vt:lpstr>VRF_I_15_0</vt:lpstr>
      <vt:lpstr>VRF_I_15_1</vt:lpstr>
      <vt:lpstr>VRF_I_16_0</vt:lpstr>
      <vt:lpstr>VRF_I_16_1</vt:lpstr>
      <vt:lpstr>VRF_I_16_2</vt:lpstr>
      <vt:lpstr>VRF_I_17_0</vt:lpstr>
      <vt:lpstr>VRF_I_17_2</vt:lpstr>
      <vt:lpstr>VRF_I_18_0</vt:lpstr>
      <vt:lpstr>VRF_I_18_1</vt:lpstr>
      <vt:lpstr>VRF_I_18_2</vt:lpstr>
      <vt:lpstr>VRF_I_19_0</vt:lpstr>
      <vt:lpstr>VRF_I_19_1</vt:lpstr>
      <vt:lpstr>VRF_I_19_2</vt:lpstr>
      <vt:lpstr>VRF_I_2_0</vt:lpstr>
      <vt:lpstr>VRF_I_2_1</vt:lpstr>
      <vt:lpstr>VRF_I_2_2</vt:lpstr>
      <vt:lpstr>VRF_I_2_3</vt:lpstr>
      <vt:lpstr>VRF_I_2_4</vt:lpstr>
      <vt:lpstr>VRF_I_20_0</vt:lpstr>
      <vt:lpstr>VRF_I_20_1</vt:lpstr>
      <vt:lpstr>VRF_I_20_2</vt:lpstr>
      <vt:lpstr>VRF_I_21_0</vt:lpstr>
      <vt:lpstr>VRF_I_21_2</vt:lpstr>
      <vt:lpstr>VRF_I_22_0</vt:lpstr>
      <vt:lpstr>VRF_I_22_1</vt:lpstr>
      <vt:lpstr>VRF_I_22_2</vt:lpstr>
      <vt:lpstr>VRF_I_23_0</vt:lpstr>
      <vt:lpstr>VRF_I_23_2</vt:lpstr>
      <vt:lpstr>VRF_I_24_0</vt:lpstr>
      <vt:lpstr>VRF_I_24_1</vt:lpstr>
      <vt:lpstr>VRF_I_24_2</vt:lpstr>
      <vt:lpstr>VRF_I_25_0</vt:lpstr>
      <vt:lpstr>VRF_I_25_1</vt:lpstr>
      <vt:lpstr>VRF_I_25_2</vt:lpstr>
      <vt:lpstr>VRF_I_26_0</vt:lpstr>
      <vt:lpstr>VRF_I_26_1</vt:lpstr>
      <vt:lpstr>VRF_I_26_2</vt:lpstr>
      <vt:lpstr>VRF_I_27_0</vt:lpstr>
      <vt:lpstr>VRF_I_27_1</vt:lpstr>
      <vt:lpstr>VRF_I_27_2</vt:lpstr>
      <vt:lpstr>VRF_I_28_0</vt:lpstr>
      <vt:lpstr>VRF_I_28_2</vt:lpstr>
      <vt:lpstr>VRF_I_29_0</vt:lpstr>
      <vt:lpstr>VRF_I_29_1</vt:lpstr>
      <vt:lpstr>VRF_I_29_2</vt:lpstr>
      <vt:lpstr>VRF_I_3_0</vt:lpstr>
      <vt:lpstr>VRF_I_3_1</vt:lpstr>
      <vt:lpstr>VRF_I_3_2</vt:lpstr>
      <vt:lpstr>VRF_I_3_3</vt:lpstr>
      <vt:lpstr>VRF_I_3_4</vt:lpstr>
      <vt:lpstr>VRF_I_30_0</vt:lpstr>
      <vt:lpstr>VRF_I_30_2</vt:lpstr>
      <vt:lpstr>VRF_I_31_0</vt:lpstr>
      <vt:lpstr>VRF_I_31_1</vt:lpstr>
      <vt:lpstr>VRF_I_31_2</vt:lpstr>
      <vt:lpstr>VRF_I_32_0</vt:lpstr>
      <vt:lpstr>VRF_I_32_2</vt:lpstr>
      <vt:lpstr>VRF_I_33_0</vt:lpstr>
      <vt:lpstr>VRF_I_33_1</vt:lpstr>
      <vt:lpstr>VRF_I_33_2</vt:lpstr>
      <vt:lpstr>VRF_I_33_3</vt:lpstr>
      <vt:lpstr>VRF_I_33_4</vt:lpstr>
      <vt:lpstr>VRF_I_34_0</vt:lpstr>
      <vt:lpstr>VRF_I_34_1</vt:lpstr>
      <vt:lpstr>VRF_I_34_2</vt:lpstr>
      <vt:lpstr>VRF_I_34_3</vt:lpstr>
      <vt:lpstr>VRF_I_34_4</vt:lpstr>
      <vt:lpstr>VRF_I_35_0</vt:lpstr>
      <vt:lpstr>VRF_I_35_1</vt:lpstr>
      <vt:lpstr>VRF_I_35_2</vt:lpstr>
      <vt:lpstr>VRF_I_35_3</vt:lpstr>
      <vt:lpstr>VRF_I_35_4</vt:lpstr>
      <vt:lpstr>VRF_I_36_0</vt:lpstr>
      <vt:lpstr>VRF_I_36_1</vt:lpstr>
      <vt:lpstr>VRF_I_36_2</vt:lpstr>
      <vt:lpstr>VRF_I_36_3</vt:lpstr>
      <vt:lpstr>VRF_I_36_4</vt:lpstr>
      <vt:lpstr>VRF_I_37_0</vt:lpstr>
      <vt:lpstr>VRF_I_37_1</vt:lpstr>
      <vt:lpstr>VRF_I_37_2</vt:lpstr>
      <vt:lpstr>VRF_I_37_3</vt:lpstr>
      <vt:lpstr>VRF_I_37_4</vt:lpstr>
      <vt:lpstr>VRF_I_38_0</vt:lpstr>
      <vt:lpstr>VRF_I_38_1</vt:lpstr>
      <vt:lpstr>VRF_I_38_2</vt:lpstr>
      <vt:lpstr>VRF_I_38_3</vt:lpstr>
      <vt:lpstr>VRF_I_38_4</vt:lpstr>
      <vt:lpstr>VRF_I_39_0</vt:lpstr>
      <vt:lpstr>VRF_I_39_1</vt:lpstr>
      <vt:lpstr>VRF_I_39_2</vt:lpstr>
      <vt:lpstr>VRF_I_39_3</vt:lpstr>
      <vt:lpstr>VRF_I_39_4</vt:lpstr>
      <vt:lpstr>VRF_I_4_0</vt:lpstr>
      <vt:lpstr>VRF_I_4_1</vt:lpstr>
      <vt:lpstr>VRF_I_4_2</vt:lpstr>
      <vt:lpstr>VRF_I_4_3</vt:lpstr>
      <vt:lpstr>VRF_I_4_4</vt:lpstr>
      <vt:lpstr>VRF_I_40_0</vt:lpstr>
      <vt:lpstr>VRF_I_40_1</vt:lpstr>
      <vt:lpstr>VRF_I_40_2</vt:lpstr>
      <vt:lpstr>VRF_I_40_3</vt:lpstr>
      <vt:lpstr>VRF_I_40_4</vt:lpstr>
      <vt:lpstr>VRF_I_41_0</vt:lpstr>
      <vt:lpstr>VRF_I_41_1</vt:lpstr>
      <vt:lpstr>VRF_I_41_2</vt:lpstr>
      <vt:lpstr>VRF_I_41_3</vt:lpstr>
      <vt:lpstr>VRF_I_41_4</vt:lpstr>
      <vt:lpstr>VRF_I_42_0</vt:lpstr>
      <vt:lpstr>VRF_I_42_1</vt:lpstr>
      <vt:lpstr>VRF_I_42_2</vt:lpstr>
      <vt:lpstr>VRF_I_43_0</vt:lpstr>
      <vt:lpstr>VRF_I_43_1</vt:lpstr>
      <vt:lpstr>VRF_I_43_2</vt:lpstr>
      <vt:lpstr>VRF_I_43_3</vt:lpstr>
      <vt:lpstr>VRF_I_43_4</vt:lpstr>
      <vt:lpstr>VRF_I_44_0</vt:lpstr>
      <vt:lpstr>VRF_I_44_1</vt:lpstr>
      <vt:lpstr>VRF_I_44_2</vt:lpstr>
      <vt:lpstr>VRF_I_44_3</vt:lpstr>
      <vt:lpstr>VRF_I_44_4</vt:lpstr>
      <vt:lpstr>VRF_I_45_0</vt:lpstr>
      <vt:lpstr>VRF_I_45_1</vt:lpstr>
      <vt:lpstr>VRF_I_45_2</vt:lpstr>
      <vt:lpstr>VRF_I_45_3</vt:lpstr>
      <vt:lpstr>VRF_I_45_4</vt:lpstr>
      <vt:lpstr>VRF_I_46_0</vt:lpstr>
      <vt:lpstr>VRF_I_46_1</vt:lpstr>
      <vt:lpstr>VRF_I_46_2</vt:lpstr>
      <vt:lpstr>VRF_I_46_3</vt:lpstr>
      <vt:lpstr>VRF_I_46_4</vt:lpstr>
      <vt:lpstr>VRF_I_47_0</vt:lpstr>
      <vt:lpstr>VRF_I_47_1</vt:lpstr>
      <vt:lpstr>VRF_I_47_2</vt:lpstr>
      <vt:lpstr>VRF_I_48_0</vt:lpstr>
      <vt:lpstr>VRF_I_48_1</vt:lpstr>
      <vt:lpstr>VRF_I_48_2</vt:lpstr>
      <vt:lpstr>VRF_I_49_0</vt:lpstr>
      <vt:lpstr>VRF_I_49_1</vt:lpstr>
      <vt:lpstr>VRF_I_49_2</vt:lpstr>
      <vt:lpstr>VRF_I_49_3</vt:lpstr>
      <vt:lpstr>VRF_I_49_4</vt:lpstr>
      <vt:lpstr>VRF_I_5_0</vt:lpstr>
      <vt:lpstr>VRF_I_5_1</vt:lpstr>
      <vt:lpstr>VRF_I_5_2</vt:lpstr>
      <vt:lpstr>VRF_I_5_3</vt:lpstr>
      <vt:lpstr>VRF_I_5_4</vt:lpstr>
      <vt:lpstr>VRF_I_50_0</vt:lpstr>
      <vt:lpstr>VRF_I_50_1</vt:lpstr>
      <vt:lpstr>VRF_I_50_2</vt:lpstr>
      <vt:lpstr>VRF_I_50_3</vt:lpstr>
      <vt:lpstr>VRF_I_50_4</vt:lpstr>
      <vt:lpstr>VRF_I_6</vt:lpstr>
      <vt:lpstr>VRF_I_6_0</vt:lpstr>
      <vt:lpstr>VRF_I_6_1</vt:lpstr>
      <vt:lpstr>VRF_I_6_2</vt:lpstr>
      <vt:lpstr>VRF_I_6_3</vt:lpstr>
      <vt:lpstr>VRF_I_6_4</vt:lpstr>
      <vt:lpstr>VRF_I_7</vt:lpstr>
      <vt:lpstr>VRF_I_7_0</vt:lpstr>
      <vt:lpstr>VRF_I_7_1</vt:lpstr>
      <vt:lpstr>VRF_I_7_2</vt:lpstr>
      <vt:lpstr>VRF_I_7_3</vt:lpstr>
      <vt:lpstr>VRF_I_7_4</vt:lpstr>
      <vt:lpstr>VRF_I_8_0</vt:lpstr>
      <vt:lpstr>VRF_I_8_1</vt:lpstr>
      <vt:lpstr>VRF_I_8_2</vt:lpstr>
      <vt:lpstr>VRF_I_8_3</vt:lpstr>
      <vt:lpstr>VRF_I_8_4</vt:lpstr>
      <vt:lpstr>VRF_I_9</vt:lpstr>
      <vt:lpstr>VRF_I_9_0</vt:lpstr>
      <vt:lpstr>VRF_I_9_1</vt:lpstr>
      <vt:lpstr>VRF_I_9_2</vt:lpstr>
      <vt:lpstr>VRF_I_9_3</vt:lpstr>
      <vt:lpstr>VRF_I_9_4</vt:lpstr>
      <vt:lpstr>VRF_O_1_0</vt:lpstr>
      <vt:lpstr>VRF_O_1_2</vt:lpstr>
      <vt:lpstr>VRF_O_11_0</vt:lpstr>
      <vt:lpstr>VRF_O_12_0</vt:lpstr>
      <vt:lpstr>VRF_O_12_2</vt:lpstr>
      <vt:lpstr>VRF_O_13_0</vt:lpstr>
      <vt:lpstr>VRF_O_13_2</vt:lpstr>
      <vt:lpstr>VRF_O_14_0</vt:lpstr>
      <vt:lpstr>VRF_O_14_1</vt:lpstr>
      <vt:lpstr>VRF_O_14_2</vt:lpstr>
      <vt:lpstr>VRF_O_15_0</vt:lpstr>
      <vt:lpstr>VRF_O_15_1</vt:lpstr>
      <vt:lpstr>VRF_O_15_2</vt:lpstr>
      <vt:lpstr>VRF_O_17_0</vt:lpstr>
      <vt:lpstr>VRF_O_17_1</vt:lpstr>
      <vt:lpstr>VRF_O_17_2</vt:lpstr>
      <vt:lpstr>VRF_O_17_3</vt:lpstr>
      <vt:lpstr>VRF_O_17_4</vt:lpstr>
      <vt:lpstr>VRF_O_18_0</vt:lpstr>
      <vt:lpstr>VRF_O_18_1</vt:lpstr>
      <vt:lpstr>VRF_O_18_2</vt:lpstr>
      <vt:lpstr>VRF_O_18_3</vt:lpstr>
      <vt:lpstr>VRF_O_18_4</vt:lpstr>
      <vt:lpstr>VRF_O_19_0</vt:lpstr>
      <vt:lpstr>VRF_O_19_1</vt:lpstr>
      <vt:lpstr>VRF_O_19_2</vt:lpstr>
      <vt:lpstr>VRF_O_2_0</vt:lpstr>
      <vt:lpstr>VRF_O_2_2</vt:lpstr>
      <vt:lpstr>VRF_O_20_0</vt:lpstr>
      <vt:lpstr>VRF_O_20_1</vt:lpstr>
      <vt:lpstr>VRF_O_20_2</vt:lpstr>
      <vt:lpstr>VRF_O_21_0</vt:lpstr>
      <vt:lpstr>VRF_O_21_1</vt:lpstr>
      <vt:lpstr>VRF_O_21_2</vt:lpstr>
      <vt:lpstr>VRF_O_22_0</vt:lpstr>
      <vt:lpstr>VRF_O_22_1</vt:lpstr>
      <vt:lpstr>VRF_O_22_2</vt:lpstr>
      <vt:lpstr>VRF_O_23_0</vt:lpstr>
      <vt:lpstr>VRF_O_23_1</vt:lpstr>
      <vt:lpstr>VRF_O_23_2</vt:lpstr>
      <vt:lpstr>VRF_O_25_0</vt:lpstr>
      <vt:lpstr>VRF_O_25_1</vt:lpstr>
      <vt:lpstr>VRF_O_25_2</vt:lpstr>
      <vt:lpstr>VRF_O_25_3</vt:lpstr>
      <vt:lpstr>VRF_O_25_4</vt:lpstr>
      <vt:lpstr>VRF_O_26_0</vt:lpstr>
      <vt:lpstr>VRF_O_26_1</vt:lpstr>
      <vt:lpstr>VRF_O_26_2</vt:lpstr>
      <vt:lpstr>VRF_O_26_3</vt:lpstr>
      <vt:lpstr>VRF_O_26_4</vt:lpstr>
      <vt:lpstr>VRF_O_27_0</vt:lpstr>
      <vt:lpstr>VRF_O_27_1</vt:lpstr>
      <vt:lpstr>VRF_O_27_2</vt:lpstr>
      <vt:lpstr>VRF_O_27_3</vt:lpstr>
      <vt:lpstr>VRF_O_27_4</vt:lpstr>
      <vt:lpstr>VRF_O_28_0</vt:lpstr>
      <vt:lpstr>VRF_O_28_1</vt:lpstr>
      <vt:lpstr>VRF_O_28_2</vt:lpstr>
      <vt:lpstr>VRF_O_28_3</vt:lpstr>
      <vt:lpstr>VRF_O_28_4</vt:lpstr>
      <vt:lpstr>VRF_O_29_0</vt:lpstr>
      <vt:lpstr>VRF_O_29_1</vt:lpstr>
      <vt:lpstr>VRF_O_29_2</vt:lpstr>
      <vt:lpstr>VRF_O_29_3</vt:lpstr>
      <vt:lpstr>VRF_O_29_4</vt:lpstr>
      <vt:lpstr>VRF_O_30_0</vt:lpstr>
      <vt:lpstr>VRF_O_30_1</vt:lpstr>
      <vt:lpstr>VRF_O_30_2</vt:lpstr>
      <vt:lpstr>VRF_O_30_3</vt:lpstr>
      <vt:lpstr>VRF_O_30_4</vt:lpstr>
      <vt:lpstr>VRF_O_31_0</vt:lpstr>
      <vt:lpstr>VRF_O_31_1</vt:lpstr>
      <vt:lpstr>VRF_O_31_2</vt:lpstr>
      <vt:lpstr>VRF_O_31_3</vt:lpstr>
      <vt:lpstr>VRF_O_31_4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Fujitsu General</dc:creator>
  <cp:lastModifiedBy>川 上</cp:lastModifiedBy>
  <dcterms:created xsi:type="dcterms:W3CDTF">2017-10-30T05:50:41Z</dcterms:created>
  <dcterms:modified xsi:type="dcterms:W3CDTF">2024-06-06T02:02:33Z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0x0101003B75473CA3B3424C9788AEA7CB5D73F2</vt:lpwstr>
  </property>
  <property fmtid="{D5CDD505-2E9C-101B-9397-08002B2CF9AE}" pid="3" name="MediaServiceImageTags">
    <vt:lpwstr/>
  </property>
  <property fmtid="{D5CDD505-2E9C-101B-9397-08002B2CF9AE}" pid="4" name="Order">
    <vt:r8>7179500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